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56A" sheetId="1" r:id="rId1"/>
    <sheet name="P.56A-H.05" sheetId="2" r:id="rId2"/>
  </sheets>
  <definedNames>
    <definedName name="_Regression_Int" localSheetId="1" hidden="1">1</definedName>
    <definedName name="Print_Area_MI">'P.56A-H.05'!$A$1:$N$6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<sst xmlns="http://schemas.openxmlformats.org/spreadsheetml/2006/main" count="29" uniqueCount="24">
  <si>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</si>
  <si>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</si>
  <si>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</si>
  <si>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</si>
  <si>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</si>
  <si>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</si>
  <si>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</si>
  <si>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</si>
  <si>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</si>
  <si>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</si>
  <si>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</si>
  <si>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</si>
  <si>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</si>
  <si>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</si>
  <si>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</si>
  <si>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</si>
  <si>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</si>
  <si>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</si>
  <si>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</si>
  <si>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</si>
  <si>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</si>
  <si>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น้ำแม่งัด (P.56A)</t>
  </si>
  <si>
    <t>สถานี P.56A  :  น้ำแม่งัด  อ.แม่แตง จ.เชียงใหม่</t>
  </si>
  <si>
    <t xml:space="preserve"> พี้นที่รับน้ำ    539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</si>
</sst>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59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'P.56A-H.05'!$A$7:$A$31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'P.56A-H.05'!$N$7:$N$31</c:f>
              <c:numCache>
                <c:ptCount val="25"/>
                <c:pt idx="0">
                  <c:v>128.823</c:v>
                </c:pt>
                <c:pt idx="1">
                  <c:v>111.40000000000002</c:v>
                </c:pt>
                <c:pt idx="2">
                  <c:v>152.05999999999997</c:v>
                </c:pt>
                <c:pt idx="3">
                  <c:v>184.53799999999998</c:v>
                </c:pt>
                <c:pt idx="4">
                  <c:v>132.231</c:v>
                </c:pt>
                <c:pt idx="5">
                  <c:v>251.745</c:v>
                </c:pt>
                <c:pt idx="6">
                  <c:v>350.972352</c:v>
                </c:pt>
                <c:pt idx="7">
                  <c:v>170.94153599999999</c:v>
                </c:pt>
                <c:pt idx="8">
                  <c:v>161.578368</c:v>
                </c:pt>
                <c:pt idx="9">
                  <c:v>184.958208</c:v>
                </c:pt>
                <c:pt idx="10">
                  <c:v>155.62108800000001</c:v>
                </c:pt>
                <c:pt idx="11">
                  <c:v>179.101152</c:v>
                </c:pt>
                <c:pt idx="12">
                  <c:v>294.05289600000003</c:v>
                </c:pt>
                <c:pt idx="13">
                  <c:v>96.25910400000002</c:v>
                </c:pt>
                <c:pt idx="14">
                  <c:v>135.06220800000003</c:v>
                </c:pt>
                <c:pt idx="15">
                  <c:v>126.44812800000001</c:v>
                </c:pt>
                <c:pt idx="16">
                  <c:v>48.260000000000005</c:v>
                </c:pt>
                <c:pt idx="17">
                  <c:v>93.81</c:v>
                </c:pt>
                <c:pt idx="18">
                  <c:v>139.04999999999995</c:v>
                </c:pt>
                <c:pt idx="19">
                  <c:v>139.92</c:v>
                </c:pt>
                <c:pt idx="20">
                  <c:v>58.559999999999995</c:v>
                </c:pt>
                <c:pt idx="21">
                  <c:v>80.39999999999999</c:v>
                </c:pt>
                <c:pt idx="22">
                  <c:v>81.22723200000003</c:v>
                </c:pt>
                <c:pt idx="23">
                  <c:v>209.04782400000002</c:v>
                </c:pt>
                <c:pt idx="24">
                  <c:v>143.33630399999996</c:v>
                </c:pt>
              </c:numCache>
            </c:numRef>
          </c:val>
        </c:ser>
        <c:gapWidth val="100"/>
        <c:axId val="53375380"/>
        <c:axId val="10616373"/>
      </c:barChart>
      <c:lineChart>
        <c:grouping val="standard"/>
        <c:varyColors val="0"/>
        <c:ser>
          <c:idx val="1"/>
          <c:order val="1"/>
          <c:tx>
            <c:v>ค่าเฉลี่ย 152.8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'P.56A-H.05'!$A$7:$A$31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'P.56A-H.05'!$P$7:$P$30</c:f>
              <c:numCache>
                <c:ptCount val="24"/>
                <c:pt idx="0">
                  <c:v>152.75279566666666</c:v>
                </c:pt>
                <c:pt idx="1">
                  <c:v>152.75279566666666</c:v>
                </c:pt>
                <c:pt idx="2">
                  <c:v>152.75279566666666</c:v>
                </c:pt>
                <c:pt idx="3">
                  <c:v>152.75279566666666</c:v>
                </c:pt>
                <c:pt idx="4">
                  <c:v>152.75279566666666</c:v>
                </c:pt>
                <c:pt idx="5">
                  <c:v>152.75279566666666</c:v>
                </c:pt>
                <c:pt idx="6">
                  <c:v>152.75279566666666</c:v>
                </c:pt>
                <c:pt idx="7">
                  <c:v>152.75279566666666</c:v>
                </c:pt>
                <c:pt idx="8">
                  <c:v>152.75279566666666</c:v>
                </c:pt>
                <c:pt idx="9">
                  <c:v>152.75279566666666</c:v>
                </c:pt>
                <c:pt idx="10">
                  <c:v>152.75279566666666</c:v>
                </c:pt>
                <c:pt idx="11">
                  <c:v>152.75279566666666</c:v>
                </c:pt>
                <c:pt idx="12">
                  <c:v>152.75279566666666</c:v>
                </c:pt>
                <c:pt idx="13">
                  <c:v>152.75279566666666</c:v>
                </c:pt>
                <c:pt idx="14">
                  <c:v>152.75279566666666</c:v>
                </c:pt>
                <c:pt idx="15">
                  <c:v>152.75279566666666</c:v>
                </c:pt>
                <c:pt idx="16">
                  <c:v>152.75279566666666</c:v>
                </c:pt>
                <c:pt idx="17">
                  <c:v>152.75279566666666</c:v>
                </c:pt>
                <c:pt idx="18">
                  <c:v>152.75279566666666</c:v>
                </c:pt>
                <c:pt idx="19">
                  <c:v>152.75279566666666</c:v>
                </c:pt>
                <c:pt idx="20">
                  <c:v>152.75279566666666</c:v>
                </c:pt>
                <c:pt idx="21">
                  <c:v>152.75279566666666</c:v>
                </c:pt>
                <c:pt idx="22">
                  <c:v>152.75279566666666</c:v>
                </c:pt>
                <c:pt idx="23">
                  <c:v>152.75279566666666</c:v>
                </c:pt>
              </c:numCache>
            </c:numRef>
          </c:val>
          <c:smooth val="0"/>
        </c:ser>
        <c:axId val="53375380"/>
        <c:axId val="10616373"/>
      </c:line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616373"/>
        <c:crossesAt val="0"/>
        <c:auto val="1"/>
        <c:lblOffset val="100"/>
        <c:tickLblSkip val="1"/>
        <c:noMultiLvlLbl val="0"/>
      </c:catAx>
      <c:valAx>
        <c:axId val="1061637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380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1" sqref="B31:K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4">
        <v>3.903</v>
      </c>
      <c r="C7" s="34">
        <v>5.903</v>
      </c>
      <c r="D7" s="34">
        <v>7.507</v>
      </c>
      <c r="E7" s="34">
        <v>3.023</v>
      </c>
      <c r="F7" s="34">
        <v>32.313</v>
      </c>
      <c r="G7" s="34">
        <v>36.615</v>
      </c>
      <c r="H7" s="34">
        <v>16.947</v>
      </c>
      <c r="I7" s="34">
        <v>11.409</v>
      </c>
      <c r="J7" s="34">
        <v>4.958</v>
      </c>
      <c r="K7" s="34">
        <v>2.169</v>
      </c>
      <c r="L7" s="34">
        <v>1.829</v>
      </c>
      <c r="M7" s="34">
        <v>2.247</v>
      </c>
      <c r="N7" s="35">
        <f>SUM(B7:M7)</f>
        <v>128.823</v>
      </c>
      <c r="O7" s="36">
        <f>+N7*1000000/(365*86400)</f>
        <v>4.0849505327245055</v>
      </c>
      <c r="P7" s="37">
        <f aca="true" t="shared" si="0" ref="P7:P30">$N$37</f>
        <v>152.75279566666666</v>
      </c>
    </row>
    <row r="8" spans="1:16" ht="15" customHeight="1">
      <c r="A8" s="32">
        <v>2543</v>
      </c>
      <c r="B8" s="34">
        <v>4.524</v>
      </c>
      <c r="C8" s="34">
        <v>8.833</v>
      </c>
      <c r="D8" s="34">
        <v>7.004</v>
      </c>
      <c r="E8" s="34">
        <v>18.222</v>
      </c>
      <c r="F8" s="34">
        <v>14.326</v>
      </c>
      <c r="G8" s="34">
        <v>24.265</v>
      </c>
      <c r="H8" s="34">
        <v>14.697</v>
      </c>
      <c r="I8" s="34">
        <v>10.073</v>
      </c>
      <c r="J8" s="34">
        <v>4.17</v>
      </c>
      <c r="K8" s="34">
        <v>1.649</v>
      </c>
      <c r="L8" s="34">
        <v>0.562</v>
      </c>
      <c r="M8" s="34">
        <v>3.075</v>
      </c>
      <c r="N8" s="35">
        <f aca="true" t="shared" si="1" ref="N8:N22">SUM(B8:M8)</f>
        <v>111.40000000000002</v>
      </c>
      <c r="O8" s="36">
        <f aca="true" t="shared" si="2" ref="O8:O29">+N8*1000000/(365*86400)</f>
        <v>3.5324708269913754</v>
      </c>
      <c r="P8" s="37">
        <f t="shared" si="0"/>
        <v>152.75279566666666</v>
      </c>
    </row>
    <row r="9" spans="1:16" ht="15" customHeight="1">
      <c r="A9" s="32">
        <v>2544</v>
      </c>
      <c r="B9" s="34">
        <v>0.77</v>
      </c>
      <c r="C9" s="34">
        <v>7.07</v>
      </c>
      <c r="D9" s="34">
        <v>5.62</v>
      </c>
      <c r="E9" s="34">
        <v>18.95</v>
      </c>
      <c r="F9" s="34">
        <v>42.32</v>
      </c>
      <c r="G9" s="34">
        <v>39.1</v>
      </c>
      <c r="H9" s="34">
        <v>17.7</v>
      </c>
      <c r="I9" s="34">
        <v>11.34</v>
      </c>
      <c r="J9" s="34">
        <v>4.44</v>
      </c>
      <c r="K9" s="34">
        <v>2.33</v>
      </c>
      <c r="L9" s="34">
        <v>1.67</v>
      </c>
      <c r="M9" s="34">
        <v>0.75</v>
      </c>
      <c r="N9" s="35">
        <f t="shared" si="1"/>
        <v>152.05999999999997</v>
      </c>
      <c r="O9" s="36">
        <f t="shared" si="2"/>
        <v>4.821790969051242</v>
      </c>
      <c r="P9" s="37">
        <f t="shared" si="0"/>
        <v>152.75279566666666</v>
      </c>
    </row>
    <row r="10" spans="1:16" ht="15" customHeight="1">
      <c r="A10" s="32">
        <v>2545</v>
      </c>
      <c r="B10" s="34">
        <v>0.623</v>
      </c>
      <c r="C10" s="34">
        <v>14.256</v>
      </c>
      <c r="D10" s="34">
        <v>5.814</v>
      </c>
      <c r="E10" s="34">
        <v>7.928</v>
      </c>
      <c r="F10" s="34">
        <v>22.607</v>
      </c>
      <c r="G10" s="34">
        <v>49.091</v>
      </c>
      <c r="H10" s="34">
        <v>21.655</v>
      </c>
      <c r="I10" s="34">
        <v>36.797</v>
      </c>
      <c r="J10" s="34">
        <v>13.717</v>
      </c>
      <c r="K10" s="34">
        <v>8.503</v>
      </c>
      <c r="L10" s="34">
        <v>2.597</v>
      </c>
      <c r="M10" s="34">
        <v>0.95</v>
      </c>
      <c r="N10" s="35">
        <f t="shared" si="1"/>
        <v>184.53799999999998</v>
      </c>
      <c r="O10" s="36">
        <f t="shared" si="2"/>
        <v>5.851661593099949</v>
      </c>
      <c r="P10" s="37">
        <f t="shared" si="0"/>
        <v>152.75279566666666</v>
      </c>
    </row>
    <row r="11" spans="1:16" ht="15" customHeight="1">
      <c r="A11" s="32">
        <v>2546</v>
      </c>
      <c r="B11" s="34">
        <v>2.622</v>
      </c>
      <c r="C11" s="34">
        <v>4.096</v>
      </c>
      <c r="D11" s="34">
        <v>6.019</v>
      </c>
      <c r="E11" s="34">
        <v>10.416</v>
      </c>
      <c r="F11" s="34">
        <v>24.074</v>
      </c>
      <c r="G11" s="34">
        <v>57.018</v>
      </c>
      <c r="H11" s="34">
        <v>12.427</v>
      </c>
      <c r="I11" s="34">
        <v>8.542</v>
      </c>
      <c r="J11" s="34">
        <v>3.375</v>
      </c>
      <c r="K11" s="34">
        <v>2.541</v>
      </c>
      <c r="L11" s="34">
        <v>0.664</v>
      </c>
      <c r="M11" s="34">
        <v>0.437</v>
      </c>
      <c r="N11" s="35">
        <f t="shared" si="1"/>
        <v>132.231</v>
      </c>
      <c r="O11" s="36">
        <f t="shared" si="2"/>
        <v>4.193017503805175</v>
      </c>
      <c r="P11" s="37">
        <f t="shared" si="0"/>
        <v>152.75279566666666</v>
      </c>
    </row>
    <row r="12" spans="1:16" ht="15" customHeight="1">
      <c r="A12" s="32">
        <v>2547</v>
      </c>
      <c r="B12" s="34">
        <v>0.369</v>
      </c>
      <c r="C12" s="34">
        <v>8.368</v>
      </c>
      <c r="D12" s="34">
        <v>17.387</v>
      </c>
      <c r="E12" s="34">
        <v>42.393</v>
      </c>
      <c r="F12" s="34">
        <v>45.804</v>
      </c>
      <c r="G12" s="34">
        <v>80.756</v>
      </c>
      <c r="H12" s="34">
        <v>24.992</v>
      </c>
      <c r="I12" s="34">
        <v>13.077</v>
      </c>
      <c r="J12" s="34">
        <v>8.211</v>
      </c>
      <c r="K12" s="34">
        <v>5.291</v>
      </c>
      <c r="L12" s="34">
        <v>2.844</v>
      </c>
      <c r="M12" s="34">
        <v>2.253</v>
      </c>
      <c r="N12" s="35">
        <f t="shared" si="1"/>
        <v>251.745</v>
      </c>
      <c r="O12" s="36">
        <f t="shared" si="2"/>
        <v>7.982781582952816</v>
      </c>
      <c r="P12" s="37">
        <f t="shared" si="0"/>
        <v>152.75279566666666</v>
      </c>
    </row>
    <row r="13" spans="1:16" ht="15" customHeight="1">
      <c r="A13" s="32">
        <v>2548</v>
      </c>
      <c r="B13" s="34">
        <v>2.0139840000000007</v>
      </c>
      <c r="C13" s="34">
        <v>3.043008</v>
      </c>
      <c r="D13" s="34">
        <v>8.793792</v>
      </c>
      <c r="E13" s="34">
        <v>37.520928000000005</v>
      </c>
      <c r="F13" s="34">
        <v>47.29536</v>
      </c>
      <c r="G13" s="34">
        <v>81.84672</v>
      </c>
      <c r="H13" s="34">
        <v>54.94176</v>
      </c>
      <c r="I13" s="34">
        <v>36.33552</v>
      </c>
      <c r="J13" s="34">
        <v>31.24656000000001</v>
      </c>
      <c r="K13" s="34">
        <v>20.27808</v>
      </c>
      <c r="L13" s="34">
        <v>15.405120000000007</v>
      </c>
      <c r="M13" s="34">
        <v>12.251520000000006</v>
      </c>
      <c r="N13" s="35">
        <f t="shared" si="1"/>
        <v>350.972352</v>
      </c>
      <c r="O13" s="36">
        <f t="shared" si="2"/>
        <v>11.129260273972603</v>
      </c>
      <c r="P13" s="37">
        <f t="shared" si="0"/>
        <v>152.75279566666666</v>
      </c>
    </row>
    <row r="14" spans="1:16" ht="15" customHeight="1">
      <c r="A14" s="32">
        <v>2549</v>
      </c>
      <c r="B14" s="34">
        <v>6.390143999999999</v>
      </c>
      <c r="C14" s="34">
        <v>7.6610879999999995</v>
      </c>
      <c r="D14" s="34">
        <v>6.318432000000001</v>
      </c>
      <c r="E14" s="34">
        <v>15.737759999999998</v>
      </c>
      <c r="F14" s="34">
        <v>38.779776</v>
      </c>
      <c r="G14" s="34">
        <v>34.560864</v>
      </c>
      <c r="H14" s="34">
        <v>27.730944</v>
      </c>
      <c r="I14" s="34">
        <v>13.813631999999997</v>
      </c>
      <c r="J14" s="34">
        <v>7.829567999999999</v>
      </c>
      <c r="K14" s="34">
        <v>5.546016000000002</v>
      </c>
      <c r="L14" s="34">
        <v>3.3298560000000004</v>
      </c>
      <c r="M14" s="34">
        <v>3.243456</v>
      </c>
      <c r="N14" s="35">
        <f t="shared" si="1"/>
        <v>170.94153599999999</v>
      </c>
      <c r="O14" s="36">
        <f t="shared" si="2"/>
        <v>5.4205205479452045</v>
      </c>
      <c r="P14" s="37">
        <f t="shared" si="0"/>
        <v>152.75279566666666</v>
      </c>
    </row>
    <row r="15" spans="1:16" ht="15" customHeight="1">
      <c r="A15" s="32">
        <v>2550</v>
      </c>
      <c r="B15" s="34">
        <v>2.715552</v>
      </c>
      <c r="C15" s="34">
        <v>22.836384000000002</v>
      </c>
      <c r="D15" s="34">
        <v>17.260127999999998</v>
      </c>
      <c r="E15" s="34">
        <v>9.45302399999998</v>
      </c>
      <c r="F15" s="34">
        <v>36.158400000000015</v>
      </c>
      <c r="G15" s="34">
        <v>24.644736</v>
      </c>
      <c r="H15" s="34">
        <v>22.141728</v>
      </c>
      <c r="I15" s="34">
        <v>17.485632</v>
      </c>
      <c r="J15" s="34">
        <v>3.2382720000000007</v>
      </c>
      <c r="K15" s="34">
        <v>2.1876480000000003</v>
      </c>
      <c r="L15" s="34">
        <v>2.6645760000000016</v>
      </c>
      <c r="M15" s="34">
        <v>0.7922879999999999</v>
      </c>
      <c r="N15" s="35">
        <f t="shared" si="1"/>
        <v>161.578368</v>
      </c>
      <c r="O15" s="36">
        <f t="shared" si="2"/>
        <v>5.123616438356164</v>
      </c>
      <c r="P15" s="37">
        <f t="shared" si="0"/>
        <v>152.75279566666666</v>
      </c>
    </row>
    <row r="16" spans="1:16" ht="15" customHeight="1">
      <c r="A16" s="32">
        <v>2551</v>
      </c>
      <c r="B16" s="34">
        <v>6.214752000000002</v>
      </c>
      <c r="C16" s="34">
        <v>7.793279999999999</v>
      </c>
      <c r="D16" s="34">
        <v>13.069728000000001</v>
      </c>
      <c r="E16" s="34">
        <v>16.223328</v>
      </c>
      <c r="F16" s="34">
        <v>36.489312000000005</v>
      </c>
      <c r="G16" s="34">
        <v>48.303647999999995</v>
      </c>
      <c r="H16" s="34">
        <v>23.50512</v>
      </c>
      <c r="I16" s="34">
        <v>15.901920000000002</v>
      </c>
      <c r="J16" s="34">
        <v>7.577280000000001</v>
      </c>
      <c r="K16" s="34">
        <v>4.999104000000003</v>
      </c>
      <c r="L16" s="34">
        <v>2.6369279999999997</v>
      </c>
      <c r="M16" s="34">
        <v>2.2438080000000005</v>
      </c>
      <c r="N16" s="35">
        <f t="shared" si="1"/>
        <v>184.958208</v>
      </c>
      <c r="O16" s="36">
        <f t="shared" si="2"/>
        <v>5.864986301369863</v>
      </c>
      <c r="P16" s="37">
        <f t="shared" si="0"/>
        <v>152.75279566666666</v>
      </c>
    </row>
    <row r="17" spans="1:16" ht="15" customHeight="1">
      <c r="A17" s="32">
        <v>2552</v>
      </c>
      <c r="B17" s="34">
        <v>5.206464</v>
      </c>
      <c r="C17" s="34">
        <v>18.743616</v>
      </c>
      <c r="D17" s="34">
        <v>16.330464000000003</v>
      </c>
      <c r="E17" s="34">
        <v>14.443488000000006</v>
      </c>
      <c r="F17" s="34">
        <v>26.112672</v>
      </c>
      <c r="G17" s="34">
        <v>31.097088</v>
      </c>
      <c r="H17" s="34">
        <v>27.456192</v>
      </c>
      <c r="I17" s="34">
        <v>9.165312</v>
      </c>
      <c r="J17" s="34">
        <v>2.9704320000000006</v>
      </c>
      <c r="K17" s="34">
        <v>2.15568</v>
      </c>
      <c r="L17" s="34">
        <v>0.8985600000000002</v>
      </c>
      <c r="M17" s="34">
        <v>1.04112</v>
      </c>
      <c r="N17" s="35">
        <f t="shared" si="1"/>
        <v>155.62108800000001</v>
      </c>
      <c r="O17" s="36">
        <f t="shared" si="2"/>
        <v>4.934712328767123</v>
      </c>
      <c r="P17" s="37">
        <f t="shared" si="0"/>
        <v>152.75279566666666</v>
      </c>
    </row>
    <row r="18" spans="1:16" ht="15" customHeight="1">
      <c r="A18" s="32">
        <v>2553</v>
      </c>
      <c r="B18" s="34">
        <v>0.6592320000000003</v>
      </c>
      <c r="C18" s="34">
        <v>0.6082560000000004</v>
      </c>
      <c r="D18" s="34">
        <v>4.383936</v>
      </c>
      <c r="E18" s="34">
        <v>11.924064000000001</v>
      </c>
      <c r="F18" s="34">
        <v>52.277184000000005</v>
      </c>
      <c r="G18" s="34">
        <v>47.03961600000001</v>
      </c>
      <c r="H18" s="34">
        <v>34.051968</v>
      </c>
      <c r="I18" s="34">
        <v>15.399936000000011</v>
      </c>
      <c r="J18" s="34">
        <v>5.6825280000000005</v>
      </c>
      <c r="K18" s="34">
        <v>3.4594560000000016</v>
      </c>
      <c r="L18" s="34">
        <v>1.6925759999999994</v>
      </c>
      <c r="M18" s="34">
        <v>1.9223999999999997</v>
      </c>
      <c r="N18" s="35">
        <f t="shared" si="1"/>
        <v>179.101152</v>
      </c>
      <c r="O18" s="36">
        <f t="shared" si="2"/>
        <v>5.679260273972603</v>
      </c>
      <c r="P18" s="37">
        <f t="shared" si="0"/>
        <v>152.75279566666666</v>
      </c>
    </row>
    <row r="19" spans="1:16" ht="15" customHeight="1">
      <c r="A19" s="32">
        <v>2554</v>
      </c>
      <c r="B19" s="34">
        <v>15.615071999999998</v>
      </c>
      <c r="C19" s="34">
        <v>17.873568000000002</v>
      </c>
      <c r="D19" s="34">
        <v>12.942720000000001</v>
      </c>
      <c r="E19" s="34">
        <v>24.047712</v>
      </c>
      <c r="F19" s="34">
        <v>78.676704</v>
      </c>
      <c r="G19" s="34">
        <v>59.22806400000001</v>
      </c>
      <c r="H19" s="34">
        <v>47.864736</v>
      </c>
      <c r="I19" s="34">
        <v>20.176127999999984</v>
      </c>
      <c r="J19" s="34">
        <v>6.710688000000001</v>
      </c>
      <c r="K19" s="34">
        <v>5.587488000000001</v>
      </c>
      <c r="L19" s="34">
        <v>2.254175999999997</v>
      </c>
      <c r="M19" s="34">
        <v>3.0758399999999995</v>
      </c>
      <c r="N19" s="35">
        <f t="shared" si="1"/>
        <v>294.05289600000003</v>
      </c>
      <c r="O19" s="36">
        <f t="shared" si="2"/>
        <v>9.324356164383564</v>
      </c>
      <c r="P19" s="37">
        <f t="shared" si="0"/>
        <v>152.75279566666666</v>
      </c>
    </row>
    <row r="20" spans="1:16" ht="15" customHeight="1">
      <c r="A20" s="32">
        <v>2555</v>
      </c>
      <c r="B20" s="34">
        <v>8.194176</v>
      </c>
      <c r="C20" s="34">
        <v>12.010463999999999</v>
      </c>
      <c r="D20" s="34">
        <v>9.233568</v>
      </c>
      <c r="E20" s="34">
        <v>9.275904000000002</v>
      </c>
      <c r="F20" s="34">
        <v>9.166175999999998</v>
      </c>
      <c r="G20" s="34">
        <v>29.947103999999996</v>
      </c>
      <c r="H20" s="34">
        <v>8.253792</v>
      </c>
      <c r="I20" s="34">
        <v>4.605984</v>
      </c>
      <c r="J20" s="34">
        <v>2.3690880000000005</v>
      </c>
      <c r="K20" s="34">
        <v>1.1836800000000005</v>
      </c>
      <c r="L20" s="34">
        <v>1.2277440000000006</v>
      </c>
      <c r="M20" s="34">
        <v>0.7914239999999999</v>
      </c>
      <c r="N20" s="35">
        <f t="shared" si="1"/>
        <v>96.25910400000002</v>
      </c>
      <c r="O20" s="36">
        <f t="shared" si="2"/>
        <v>3.052356164383562</v>
      </c>
      <c r="P20" s="37">
        <f t="shared" si="0"/>
        <v>152.75279566666666</v>
      </c>
    </row>
    <row r="21" spans="1:16" ht="15" customHeight="1">
      <c r="A21" s="32">
        <v>2556</v>
      </c>
      <c r="B21" s="34">
        <v>1.5197760000000007</v>
      </c>
      <c r="C21" s="34">
        <v>2.031264</v>
      </c>
      <c r="D21" s="34">
        <v>3.851712</v>
      </c>
      <c r="E21" s="34">
        <v>15.115679999999998</v>
      </c>
      <c r="F21" s="34">
        <v>34.099488</v>
      </c>
      <c r="G21" s="34">
        <v>33.702912000000005</v>
      </c>
      <c r="H21" s="34">
        <v>23.433408000000004</v>
      </c>
      <c r="I21" s="34">
        <v>9.529056000000002</v>
      </c>
      <c r="J21" s="34">
        <v>5.4570240000000005</v>
      </c>
      <c r="K21" s="34">
        <v>3.1777920000000006</v>
      </c>
      <c r="L21" s="34">
        <v>1.8083520000000008</v>
      </c>
      <c r="M21" s="34">
        <v>1.3357440000000003</v>
      </c>
      <c r="N21" s="35">
        <f t="shared" si="1"/>
        <v>135.06220800000003</v>
      </c>
      <c r="O21" s="36">
        <f t="shared" si="2"/>
        <v>4.282794520547946</v>
      </c>
      <c r="P21" s="37">
        <f t="shared" si="0"/>
        <v>152.75279566666666</v>
      </c>
    </row>
    <row r="22" spans="1:16" ht="15" customHeight="1">
      <c r="A22" s="32">
        <v>2557</v>
      </c>
      <c r="B22" s="34">
        <v>1.7012159999999992</v>
      </c>
      <c r="C22" s="34">
        <v>3.6322560000000017</v>
      </c>
      <c r="D22" s="34">
        <v>5.821632000000001</v>
      </c>
      <c r="E22" s="34">
        <v>21.490272000000008</v>
      </c>
      <c r="F22" s="34">
        <v>31.856543999999992</v>
      </c>
      <c r="G22" s="34">
        <v>31.192127999999997</v>
      </c>
      <c r="H22" s="34">
        <v>11.345184000000001</v>
      </c>
      <c r="I22" s="34">
        <v>12.172896</v>
      </c>
      <c r="J22" s="34">
        <v>2.0943360000000006</v>
      </c>
      <c r="K22" s="34">
        <v>3.26592</v>
      </c>
      <c r="L22" s="34">
        <v>1.0825919999999998</v>
      </c>
      <c r="M22" s="34">
        <v>0.7931519999999996</v>
      </c>
      <c r="N22" s="35">
        <f t="shared" si="1"/>
        <v>126.44812800000001</v>
      </c>
      <c r="O22" s="36">
        <f t="shared" si="2"/>
        <v>4.009643835616439</v>
      </c>
      <c r="P22" s="37">
        <f t="shared" si="0"/>
        <v>152.75279566666666</v>
      </c>
    </row>
    <row r="23" spans="1:16" ht="15" customHeight="1">
      <c r="A23" s="32">
        <v>2558</v>
      </c>
      <c r="B23" s="34">
        <v>2.65</v>
      </c>
      <c r="C23" s="34">
        <v>3.94</v>
      </c>
      <c r="D23" s="34">
        <v>1.72</v>
      </c>
      <c r="E23" s="34">
        <v>5.99</v>
      </c>
      <c r="F23" s="34">
        <v>11.44</v>
      </c>
      <c r="G23" s="34">
        <v>7.4</v>
      </c>
      <c r="H23" s="34">
        <v>4.23</v>
      </c>
      <c r="I23" s="34">
        <v>6.46</v>
      </c>
      <c r="J23" s="34">
        <v>1.47</v>
      </c>
      <c r="K23" s="34">
        <v>1.22</v>
      </c>
      <c r="L23" s="34">
        <v>1.1</v>
      </c>
      <c r="M23" s="34">
        <v>0.64</v>
      </c>
      <c r="N23" s="35">
        <f aca="true" t="shared" si="3" ref="N23:N28">SUM(B23:M23)</f>
        <v>48.260000000000005</v>
      </c>
      <c r="O23" s="36">
        <f t="shared" si="2"/>
        <v>1.5303145611364792</v>
      </c>
      <c r="P23" s="37">
        <f t="shared" si="0"/>
        <v>152.75279566666666</v>
      </c>
    </row>
    <row r="24" spans="1:16" ht="15" customHeight="1">
      <c r="A24" s="32">
        <v>2559</v>
      </c>
      <c r="B24" s="40">
        <v>0.3</v>
      </c>
      <c r="C24" s="40">
        <v>0.57</v>
      </c>
      <c r="D24" s="40">
        <v>7.68</v>
      </c>
      <c r="E24" s="40">
        <v>15.97</v>
      </c>
      <c r="F24" s="40">
        <v>23.44</v>
      </c>
      <c r="G24" s="40">
        <v>18.45</v>
      </c>
      <c r="H24" s="40">
        <v>9.53</v>
      </c>
      <c r="I24" s="40">
        <v>9.95</v>
      </c>
      <c r="J24" s="40">
        <v>3.09</v>
      </c>
      <c r="K24" s="40">
        <v>3.02</v>
      </c>
      <c r="L24" s="40">
        <v>1.06</v>
      </c>
      <c r="M24" s="40">
        <v>0.75</v>
      </c>
      <c r="N24" s="41">
        <f t="shared" si="3"/>
        <v>93.81</v>
      </c>
      <c r="O24" s="36">
        <f t="shared" si="2"/>
        <v>2.974695585996956</v>
      </c>
      <c r="P24" s="37">
        <f t="shared" si="0"/>
        <v>152.75279566666666</v>
      </c>
    </row>
    <row r="25" spans="1:16" ht="15" customHeight="1">
      <c r="A25" s="32">
        <v>2560</v>
      </c>
      <c r="B25" s="40">
        <v>0.1</v>
      </c>
      <c r="C25" s="40">
        <v>3.13</v>
      </c>
      <c r="D25" s="40">
        <v>3.73</v>
      </c>
      <c r="E25" s="40">
        <v>31.65</v>
      </c>
      <c r="F25" s="40">
        <v>13.71</v>
      </c>
      <c r="G25" s="40">
        <v>22.17</v>
      </c>
      <c r="H25" s="40">
        <v>42.69</v>
      </c>
      <c r="I25" s="40">
        <v>11.48</v>
      </c>
      <c r="J25" s="40">
        <v>4.67</v>
      </c>
      <c r="K25" s="40">
        <v>4.14</v>
      </c>
      <c r="L25" s="40">
        <v>1.07</v>
      </c>
      <c r="M25" s="40">
        <v>0.51</v>
      </c>
      <c r="N25" s="41">
        <f t="shared" si="3"/>
        <v>139.04999999999995</v>
      </c>
      <c r="O25" s="36">
        <f t="shared" si="2"/>
        <v>4.409246575342464</v>
      </c>
      <c r="P25" s="37">
        <f t="shared" si="0"/>
        <v>152.75279566666666</v>
      </c>
    </row>
    <row r="26" spans="1:16" ht="15" customHeight="1">
      <c r="A26" s="32">
        <v>2561</v>
      </c>
      <c r="B26" s="40">
        <v>2.14</v>
      </c>
      <c r="C26" s="40">
        <v>10.97</v>
      </c>
      <c r="D26" s="40">
        <v>8.51</v>
      </c>
      <c r="E26" s="40">
        <v>12.85</v>
      </c>
      <c r="F26" s="40">
        <v>28.64</v>
      </c>
      <c r="G26" s="40">
        <v>23.92</v>
      </c>
      <c r="H26" s="40">
        <v>29.84</v>
      </c>
      <c r="I26" s="40">
        <v>11.01</v>
      </c>
      <c r="J26" s="40">
        <v>3.06</v>
      </c>
      <c r="K26" s="40">
        <v>3.95</v>
      </c>
      <c r="L26" s="40">
        <v>2.65</v>
      </c>
      <c r="M26" s="40">
        <v>2.38</v>
      </c>
      <c r="N26" s="41">
        <f t="shared" si="3"/>
        <v>139.92</v>
      </c>
      <c r="O26" s="36">
        <f t="shared" si="2"/>
        <v>4.436834094368341</v>
      </c>
      <c r="P26" s="37">
        <f t="shared" si="0"/>
        <v>152.75279566666666</v>
      </c>
    </row>
    <row r="27" spans="1:16" ht="15" customHeight="1">
      <c r="A27" s="32">
        <v>2562</v>
      </c>
      <c r="B27" s="40">
        <v>1.35</v>
      </c>
      <c r="C27" s="40">
        <v>2.18</v>
      </c>
      <c r="D27" s="40">
        <v>2.69</v>
      </c>
      <c r="E27" s="40">
        <v>2.7</v>
      </c>
      <c r="F27" s="40">
        <v>21.73</v>
      </c>
      <c r="G27" s="40">
        <v>10.57</v>
      </c>
      <c r="H27" s="40">
        <v>6.47</v>
      </c>
      <c r="I27" s="40">
        <v>4.51</v>
      </c>
      <c r="J27" s="40">
        <v>1.76</v>
      </c>
      <c r="K27" s="40">
        <v>2.14</v>
      </c>
      <c r="L27" s="40">
        <v>1.69</v>
      </c>
      <c r="M27" s="40">
        <v>0.77</v>
      </c>
      <c r="N27" s="41">
        <f t="shared" si="3"/>
        <v>58.559999999999995</v>
      </c>
      <c r="O27" s="36">
        <f t="shared" si="2"/>
        <v>1.8569254185692539</v>
      </c>
      <c r="P27" s="37">
        <f t="shared" si="0"/>
        <v>152.75279566666666</v>
      </c>
    </row>
    <row r="28" spans="1:16" ht="15" customHeight="1">
      <c r="A28" s="32">
        <v>2563</v>
      </c>
      <c r="B28" s="40">
        <v>2.5</v>
      </c>
      <c r="C28" s="40">
        <v>3.44</v>
      </c>
      <c r="D28" s="40">
        <v>4.31</v>
      </c>
      <c r="E28" s="40">
        <v>8.02</v>
      </c>
      <c r="F28" s="40">
        <v>27.9</v>
      </c>
      <c r="G28" s="40">
        <v>11.26</v>
      </c>
      <c r="H28" s="40">
        <v>8.77</v>
      </c>
      <c r="I28" s="40">
        <v>5.3</v>
      </c>
      <c r="J28" s="40">
        <v>0.98</v>
      </c>
      <c r="K28" s="40">
        <v>0.44</v>
      </c>
      <c r="L28" s="40">
        <v>4.93</v>
      </c>
      <c r="M28" s="40">
        <v>2.55</v>
      </c>
      <c r="N28" s="41">
        <f t="shared" si="3"/>
        <v>80.39999999999999</v>
      </c>
      <c r="O28" s="42">
        <f t="shared" si="2"/>
        <v>2.5494672754946723</v>
      </c>
      <c r="P28" s="37">
        <f t="shared" si="0"/>
        <v>152.75279566666666</v>
      </c>
    </row>
    <row r="29" spans="1:16" ht="15" customHeight="1">
      <c r="A29" s="32">
        <v>2564</v>
      </c>
      <c r="B29" s="40">
        <v>1.976832</v>
      </c>
      <c r="C29" s="40">
        <v>4.084992000000001</v>
      </c>
      <c r="D29" s="40">
        <v>6.732288000000003</v>
      </c>
      <c r="E29" s="40">
        <v>8.646912000000002</v>
      </c>
      <c r="F29" s="40">
        <v>6.360768000000003</v>
      </c>
      <c r="G29" s="40">
        <v>8.904384</v>
      </c>
      <c r="H29" s="40">
        <v>11.943072000000003</v>
      </c>
      <c r="I29" s="40">
        <v>17.674848000000004</v>
      </c>
      <c r="J29" s="40">
        <v>4.156704</v>
      </c>
      <c r="K29" s="40">
        <v>4.257792000000001</v>
      </c>
      <c r="L29" s="40">
        <v>3.7558080000000014</v>
      </c>
      <c r="M29" s="40">
        <v>2.732832</v>
      </c>
      <c r="N29" s="41">
        <f>SUM(B29:M29)</f>
        <v>81.22723200000003</v>
      </c>
      <c r="O29" s="42">
        <f t="shared" si="2"/>
        <v>2.575698630136987</v>
      </c>
      <c r="P29" s="37">
        <f t="shared" si="0"/>
        <v>152.75279566666666</v>
      </c>
    </row>
    <row r="30" spans="1:16" ht="15" customHeight="1">
      <c r="A30" s="32">
        <v>2565</v>
      </c>
      <c r="B30" s="40">
        <v>5.083776</v>
      </c>
      <c r="C30" s="40">
        <v>25.904448000000006</v>
      </c>
      <c r="D30" s="40">
        <v>4.209840000000004</v>
      </c>
      <c r="E30" s="40">
        <v>22.883471999999987</v>
      </c>
      <c r="F30" s="40">
        <v>52.005888</v>
      </c>
      <c r="G30" s="40">
        <v>55.59839999999999</v>
      </c>
      <c r="H30" s="40">
        <v>19.932479999999998</v>
      </c>
      <c r="I30" s="40">
        <v>5.13216</v>
      </c>
      <c r="J30" s="40">
        <v>4.352832000000001</v>
      </c>
      <c r="K30" s="40">
        <v>3.793824000000001</v>
      </c>
      <c r="L30" s="40">
        <v>5.29416</v>
      </c>
      <c r="M30" s="40">
        <v>4.856544000000003</v>
      </c>
      <c r="N30" s="41">
        <f>SUM(B30:M30)</f>
        <v>209.04782400000002</v>
      </c>
      <c r="O30" s="42">
        <f>+N30*1000000/(365*86400)</f>
        <v>6.6288630136986315</v>
      </c>
      <c r="P30" s="37">
        <f t="shared" si="0"/>
        <v>152.75279566666666</v>
      </c>
    </row>
    <row r="31" spans="1:16" ht="15" customHeight="1">
      <c r="A31" s="43">
        <v>2566</v>
      </c>
      <c r="B31" s="44">
        <v>2.9185920000000007</v>
      </c>
      <c r="C31" s="44">
        <v>5.443200000000001</v>
      </c>
      <c r="D31" s="44">
        <v>5.801759999999998</v>
      </c>
      <c r="E31" s="44">
        <v>12.486527999999995</v>
      </c>
      <c r="F31" s="44">
        <v>17.523647999999998</v>
      </c>
      <c r="G31" s="44">
        <v>49.25491199999997</v>
      </c>
      <c r="H31" s="44">
        <v>30.164399999999986</v>
      </c>
      <c r="I31" s="44">
        <v>12.787200000000007</v>
      </c>
      <c r="J31" s="44">
        <v>3.128543999999999</v>
      </c>
      <c r="K31" s="44">
        <v>3.8275199999999994</v>
      </c>
      <c r="L31" s="44"/>
      <c r="M31" s="44"/>
      <c r="N31" s="45">
        <f>SUM(B31:M31)</f>
        <v>143.33630399999996</v>
      </c>
      <c r="O31" s="46">
        <f>+N31*1000000/(365*86400)</f>
        <v>4.545164383561643</v>
      </c>
      <c r="P31" s="37"/>
    </row>
    <row r="32" spans="1:16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 t="s">
        <v>19</v>
      </c>
      <c r="B36" s="38">
        <f>MAX(B7:B30)</f>
        <v>15.615071999999998</v>
      </c>
      <c r="C36" s="38">
        <f aca="true" t="shared" si="4" ref="C36:M36">MAX(C7:C30)</f>
        <v>25.904448000000006</v>
      </c>
      <c r="D36" s="38">
        <f t="shared" si="4"/>
        <v>17.387</v>
      </c>
      <c r="E36" s="38">
        <f t="shared" si="4"/>
        <v>42.393</v>
      </c>
      <c r="F36" s="38">
        <f t="shared" si="4"/>
        <v>78.676704</v>
      </c>
      <c r="G36" s="38">
        <f t="shared" si="4"/>
        <v>81.84672</v>
      </c>
      <c r="H36" s="38">
        <f t="shared" si="4"/>
        <v>54.94176</v>
      </c>
      <c r="I36" s="38">
        <f t="shared" si="4"/>
        <v>36.797</v>
      </c>
      <c r="J36" s="38">
        <f t="shared" si="4"/>
        <v>31.24656000000001</v>
      </c>
      <c r="K36" s="38">
        <f t="shared" si="4"/>
        <v>20.27808</v>
      </c>
      <c r="L36" s="38">
        <f t="shared" si="4"/>
        <v>15.405120000000007</v>
      </c>
      <c r="M36" s="38">
        <f t="shared" si="4"/>
        <v>12.251520000000006</v>
      </c>
      <c r="N36" s="38">
        <f>MAX(N7:N31)</f>
        <v>350.972352</v>
      </c>
      <c r="O36" s="42">
        <f>+N36*1000000/(365*86400)</f>
        <v>11.129260273972603</v>
      </c>
      <c r="P36" s="39"/>
    </row>
    <row r="37" spans="1:16" ht="15" customHeight="1">
      <c r="A37" s="33" t="s">
        <v>16</v>
      </c>
      <c r="B37" s="38">
        <f>AVERAGE(B7:B30)</f>
        <v>3.2975823333333327</v>
      </c>
      <c r="C37" s="38">
        <f aca="true" t="shared" si="5" ref="C37:M37">AVERAGE(C7:C30)</f>
        <v>8.290776</v>
      </c>
      <c r="D37" s="38">
        <f t="shared" si="5"/>
        <v>7.789134999999999</v>
      </c>
      <c r="E37" s="38">
        <f t="shared" si="5"/>
        <v>16.036439333333334</v>
      </c>
      <c r="F37" s="38">
        <f t="shared" si="5"/>
        <v>31.565928000000003</v>
      </c>
      <c r="G37" s="38">
        <f t="shared" si="5"/>
        <v>36.11169433333333</v>
      </c>
      <c r="H37" s="38">
        <f t="shared" si="5"/>
        <v>21.77284933333333</v>
      </c>
      <c r="I37" s="38">
        <f t="shared" si="5"/>
        <v>13.222542666666667</v>
      </c>
      <c r="J37" s="38">
        <f t="shared" si="5"/>
        <v>5.732763000000001</v>
      </c>
      <c r="K37" s="38">
        <f t="shared" si="5"/>
        <v>4.053561666666666</v>
      </c>
      <c r="L37" s="38">
        <f t="shared" si="5"/>
        <v>2.6965186666666674</v>
      </c>
      <c r="M37" s="38">
        <f t="shared" si="5"/>
        <v>2.1830053333333335</v>
      </c>
      <c r="N37" s="38">
        <f>SUM(B37:M37)</f>
        <v>152.75279566666666</v>
      </c>
      <c r="O37" s="42">
        <f>+N37*1000000/(365*86400)</f>
        <v>4.843759375528496</v>
      </c>
      <c r="P37" s="39"/>
    </row>
    <row r="38" spans="1:16" ht="15" customHeight="1">
      <c r="A38" s="33" t="s">
        <v>20</v>
      </c>
      <c r="B38" s="38">
        <f>MIN(B7:B30)</f>
        <v>0.1</v>
      </c>
      <c r="C38" s="38">
        <f aca="true" t="shared" si="6" ref="C38:M38">MIN(C7:C30)</f>
        <v>0.57</v>
      </c>
      <c r="D38" s="38">
        <f t="shared" si="6"/>
        <v>1.72</v>
      </c>
      <c r="E38" s="38">
        <f t="shared" si="6"/>
        <v>2.7</v>
      </c>
      <c r="F38" s="38">
        <f t="shared" si="6"/>
        <v>6.360768000000003</v>
      </c>
      <c r="G38" s="38">
        <f t="shared" si="6"/>
        <v>7.4</v>
      </c>
      <c r="H38" s="38">
        <f t="shared" si="6"/>
        <v>4.23</v>
      </c>
      <c r="I38" s="38">
        <f t="shared" si="6"/>
        <v>4.51</v>
      </c>
      <c r="J38" s="38">
        <f t="shared" si="6"/>
        <v>0.98</v>
      </c>
      <c r="K38" s="38">
        <f t="shared" si="6"/>
        <v>0.44</v>
      </c>
      <c r="L38" s="38">
        <f t="shared" si="6"/>
        <v>0.562</v>
      </c>
      <c r="M38" s="38">
        <f t="shared" si="6"/>
        <v>0.437</v>
      </c>
      <c r="N38" s="38">
        <f>MIN(N7:N30)</f>
        <v>48.260000000000005</v>
      </c>
      <c r="O38" s="42">
        <f>+N38*1000000/(365*86400)</f>
        <v>1.5303145611364792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2016-07-08T08:46:36Z</cp:lastPrinted>
  <dcterms:created xsi:type="dcterms:W3CDTF">1994-01-31T08:04:27Z</dcterms:created>
  <dcterms:modified xsi:type="dcterms:W3CDTF">2024-02-20T02:37:30Z</dcterms:modified>
  <cp:category/>
  <cp:version/>
  <cp:contentType/>
  <cp:contentStatus/>
</cp:coreProperties>
</file>