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<sst xmlns="http://schemas.openxmlformats.org/spreadsheetml/2006/main" count="29" uniqueCount="24">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</sst>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31" fillId="0" borderId="0" applyNumberFormat="0" applyFill="0" applyBorder="0" applyAlignment="0" applyProtection="0"/>
    <xf numFmtId="233" fontId="30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25"/>
          <c:w val="0.870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'P.56A-H.05'!$N$7:$N$26</c:f>
              <c:numCache>
                <c:ptCount val="20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48.26044800000001</c:v>
                </c:pt>
                <c:pt idx="17">
                  <c:v>93.801888</c:v>
                </c:pt>
                <c:pt idx="18">
                  <c:v>139.04999999999995</c:v>
                </c:pt>
                <c:pt idx="19">
                  <c:v>119.5</c:v>
                </c:pt>
              </c:numCache>
            </c:numRef>
          </c:val>
        </c:ser>
        <c:gapWidth val="100"/>
        <c:axId val="9951968"/>
        <c:axId val="22458849"/>
      </c:barChart>
      <c:lineChart>
        <c:grouping val="standard"/>
        <c:varyColors val="0"/>
        <c:ser>
          <c:idx val="1"/>
          <c:order val="1"/>
          <c:tx>
            <c:v>ค่าเฉลี่ย 163.0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'P.56A-H.05'!$P$7:$P$25</c:f>
              <c:numCache>
                <c:ptCount val="19"/>
                <c:pt idx="0">
                  <c:v>162.9949671578947</c:v>
                </c:pt>
                <c:pt idx="1">
                  <c:v>162.9949671578947</c:v>
                </c:pt>
                <c:pt idx="2">
                  <c:v>162.9949671578947</c:v>
                </c:pt>
                <c:pt idx="3">
                  <c:v>162.9949671578947</c:v>
                </c:pt>
                <c:pt idx="4">
                  <c:v>162.9949671578947</c:v>
                </c:pt>
                <c:pt idx="5">
                  <c:v>162.9949671578947</c:v>
                </c:pt>
                <c:pt idx="6">
                  <c:v>162.9949671578947</c:v>
                </c:pt>
                <c:pt idx="7">
                  <c:v>162.9949671578947</c:v>
                </c:pt>
                <c:pt idx="8">
                  <c:v>162.9949671578947</c:v>
                </c:pt>
                <c:pt idx="9">
                  <c:v>162.9949671578947</c:v>
                </c:pt>
                <c:pt idx="10">
                  <c:v>162.9949671578947</c:v>
                </c:pt>
                <c:pt idx="11">
                  <c:v>162.9949671578947</c:v>
                </c:pt>
                <c:pt idx="12">
                  <c:v>162.9949671578947</c:v>
                </c:pt>
                <c:pt idx="13">
                  <c:v>162.9949671578947</c:v>
                </c:pt>
                <c:pt idx="14">
                  <c:v>162.9949671578947</c:v>
                </c:pt>
                <c:pt idx="15">
                  <c:v>162.9949671578947</c:v>
                </c:pt>
                <c:pt idx="16">
                  <c:v>162.9949671578947</c:v>
                </c:pt>
                <c:pt idx="17">
                  <c:v>162.9949671578947</c:v>
                </c:pt>
                <c:pt idx="18">
                  <c:v>162.9949671578947</c:v>
                </c:pt>
              </c:numCache>
            </c:numRef>
          </c:val>
          <c:smooth val="0"/>
        </c:ser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458849"/>
        <c:crossesAt val="0"/>
        <c:auto val="1"/>
        <c:lblOffset val="100"/>
        <c:tickLblSkip val="1"/>
        <c:noMultiLvlLbl val="0"/>
      </c:catAx>
      <c:valAx>
        <c:axId val="2245884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1968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9">
      <selection activeCell="V38" sqref="U37:V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 aca="true" t="shared" si="0" ref="O7:O26">+N7*0.0317097</f>
        <v>4.0849386831</v>
      </c>
      <c r="P7" s="37">
        <f aca="true" t="shared" si="1" ref="P7:P25">$N$49</f>
        <v>162.9949671578947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2" ref="N8:N22">SUM(B8:M8)</f>
        <v>111.40000000000002</v>
      </c>
      <c r="O8" s="36">
        <f t="shared" si="0"/>
        <v>3.532460580000001</v>
      </c>
      <c r="P8" s="37">
        <f t="shared" si="1"/>
        <v>162.9949671578947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2"/>
        <v>152.05999999999997</v>
      </c>
      <c r="O9" s="36">
        <f t="shared" si="0"/>
        <v>4.821776981999999</v>
      </c>
      <c r="P9" s="37">
        <f t="shared" si="1"/>
        <v>162.9949671578947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2"/>
        <v>184.53799999999998</v>
      </c>
      <c r="O10" s="36">
        <f t="shared" si="0"/>
        <v>5.8516446186</v>
      </c>
      <c r="P10" s="37">
        <f t="shared" si="1"/>
        <v>162.9949671578947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2"/>
        <v>132.231</v>
      </c>
      <c r="O11" s="36">
        <f t="shared" si="0"/>
        <v>4.1930053407</v>
      </c>
      <c r="P11" s="37">
        <f t="shared" si="1"/>
        <v>162.9949671578947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2"/>
        <v>251.745</v>
      </c>
      <c r="O12" s="36">
        <f t="shared" si="0"/>
        <v>7.9827584265</v>
      </c>
      <c r="P12" s="37">
        <f t="shared" si="1"/>
        <v>162.9949671578947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2"/>
        <v>350.972352</v>
      </c>
      <c r="O13" s="36">
        <f t="shared" si="0"/>
        <v>11.1292279902144</v>
      </c>
      <c r="P13" s="37">
        <f t="shared" si="1"/>
        <v>162.9949671578947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2"/>
        <v>170.94153599999999</v>
      </c>
      <c r="O14" s="36">
        <f t="shared" si="0"/>
        <v>5.4205048240992</v>
      </c>
      <c r="P14" s="37">
        <f t="shared" si="1"/>
        <v>162.9949671578947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2"/>
        <v>161.578368</v>
      </c>
      <c r="O15" s="36">
        <f t="shared" si="0"/>
        <v>5.123601575769601</v>
      </c>
      <c r="P15" s="37">
        <f t="shared" si="1"/>
        <v>162.9949671578947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2"/>
        <v>184.958208</v>
      </c>
      <c r="O16" s="36">
        <f t="shared" si="0"/>
        <v>5.8649692882176</v>
      </c>
      <c r="P16" s="37">
        <f t="shared" si="1"/>
        <v>162.9949671578947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2"/>
        <v>155.62108800000001</v>
      </c>
      <c r="O17" s="36">
        <f t="shared" si="0"/>
        <v>4.9346980141536</v>
      </c>
      <c r="P17" s="37">
        <f t="shared" si="1"/>
        <v>162.9949671578947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2"/>
        <v>179.101152</v>
      </c>
      <c r="O18" s="36">
        <f t="shared" si="0"/>
        <v>5.6792437995744</v>
      </c>
      <c r="P18" s="37">
        <f t="shared" si="1"/>
        <v>162.9949671578947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2"/>
        <v>294.05289600000003</v>
      </c>
      <c r="O19" s="36">
        <f t="shared" si="0"/>
        <v>9.324329116291201</v>
      </c>
      <c r="P19" s="37">
        <f t="shared" si="1"/>
        <v>162.9949671578947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2"/>
        <v>96.25910400000002</v>
      </c>
      <c r="O20" s="36">
        <f t="shared" si="0"/>
        <v>3.0523473101088006</v>
      </c>
      <c r="P20" s="37">
        <f t="shared" si="1"/>
        <v>162.9949671578947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2"/>
        <v>135.06220800000003</v>
      </c>
      <c r="O21" s="36">
        <f t="shared" si="0"/>
        <v>4.282782097017601</v>
      </c>
      <c r="P21" s="37">
        <f t="shared" si="1"/>
        <v>162.9949671578947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2"/>
        <v>126.44812800000001</v>
      </c>
      <c r="O22" s="36">
        <f t="shared" si="0"/>
        <v>4.0096322044416</v>
      </c>
      <c r="P22" s="37">
        <f t="shared" si="1"/>
        <v>162.9949671578947</v>
      </c>
    </row>
    <row r="23" spans="1:16" ht="15" customHeight="1">
      <c r="A23" s="32">
        <v>2558</v>
      </c>
      <c r="B23" s="34">
        <v>2.649024</v>
      </c>
      <c r="C23" s="34">
        <v>3.943295999999999</v>
      </c>
      <c r="D23" s="34">
        <v>1.721952</v>
      </c>
      <c r="E23" s="34">
        <v>5.990112</v>
      </c>
      <c r="F23" s="34">
        <v>11.444544000000004</v>
      </c>
      <c r="G23" s="34">
        <v>7.3984320000000015</v>
      </c>
      <c r="H23" s="34">
        <v>4.22928</v>
      </c>
      <c r="I23" s="34">
        <v>6.461856000000001</v>
      </c>
      <c r="J23" s="34">
        <v>1.469664</v>
      </c>
      <c r="K23" s="34">
        <v>1.2156480000000003</v>
      </c>
      <c r="L23" s="34">
        <v>1.0990079999999944</v>
      </c>
      <c r="M23" s="34">
        <v>0.637632</v>
      </c>
      <c r="N23" s="35">
        <f>SUM(B23:M23)</f>
        <v>48.26044800000001</v>
      </c>
      <c r="O23" s="36">
        <f t="shared" si="0"/>
        <v>1.5303243279456005</v>
      </c>
      <c r="P23" s="37">
        <f t="shared" si="1"/>
        <v>162.9949671578947</v>
      </c>
    </row>
    <row r="24" spans="1:16" ht="15" customHeight="1">
      <c r="A24" s="32">
        <v>2559</v>
      </c>
      <c r="B24" s="40">
        <v>0.2998080000000002</v>
      </c>
      <c r="C24" s="40">
        <v>0.5728319999999999</v>
      </c>
      <c r="D24" s="40">
        <v>7.6792320000000025</v>
      </c>
      <c r="E24" s="40">
        <v>15.968447999999999</v>
      </c>
      <c r="F24" s="40">
        <v>23.436864</v>
      </c>
      <c r="G24" s="40">
        <v>18.451583999999997</v>
      </c>
      <c r="H24" s="40">
        <v>9.532512</v>
      </c>
      <c r="I24" s="40">
        <v>9.949824000000001</v>
      </c>
      <c r="J24" s="40">
        <v>3.086208000000001</v>
      </c>
      <c r="K24" s="40">
        <v>3.017952000000002</v>
      </c>
      <c r="L24" s="40">
        <v>1.0592639999999995</v>
      </c>
      <c r="M24" s="40">
        <v>0.7473599999999998</v>
      </c>
      <c r="N24" s="41">
        <f>SUM(B24:M24)</f>
        <v>93.801888</v>
      </c>
      <c r="O24" s="42">
        <f t="shared" si="0"/>
        <v>2.9744297279136003</v>
      </c>
      <c r="P24" s="37">
        <f t="shared" si="1"/>
        <v>162.9949671578947</v>
      </c>
    </row>
    <row r="25" spans="1:16" ht="15" customHeight="1">
      <c r="A25" s="43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>SUM(B25:M25)</f>
        <v>139.04999999999995</v>
      </c>
      <c r="O25" s="42">
        <f t="shared" si="0"/>
        <v>4.409233784999999</v>
      </c>
      <c r="P25" s="37">
        <f t="shared" si="1"/>
        <v>162.9949671578947</v>
      </c>
    </row>
    <row r="26" spans="1:16" ht="15" customHeight="1">
      <c r="A26" s="43">
        <v>2561</v>
      </c>
      <c r="B26" s="44">
        <v>1.7</v>
      </c>
      <c r="C26" s="44">
        <v>7.9</v>
      </c>
      <c r="D26" s="44">
        <v>6.1</v>
      </c>
      <c r="E26" s="44">
        <v>12.6</v>
      </c>
      <c r="F26" s="44">
        <v>27.8</v>
      </c>
      <c r="G26" s="44">
        <v>19.1</v>
      </c>
      <c r="H26" s="44">
        <v>26.7</v>
      </c>
      <c r="I26" s="44">
        <v>8.7</v>
      </c>
      <c r="J26" s="44">
        <v>2.3</v>
      </c>
      <c r="K26" s="44">
        <v>2.7</v>
      </c>
      <c r="L26" s="44">
        <v>2</v>
      </c>
      <c r="M26" s="44">
        <v>1.9</v>
      </c>
      <c r="N26" s="45">
        <f>SUM(B26:M26)</f>
        <v>119.5</v>
      </c>
      <c r="O26" s="46">
        <f t="shared" si="0"/>
        <v>3.7893091500000002</v>
      </c>
      <c r="P26" s="37"/>
    </row>
    <row r="27" spans="1:16" ht="15" customHeight="1">
      <c r="A27" s="32">
        <v>2562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f>MAX(B7:B25)</f>
        <v>15.615071999999998</v>
      </c>
      <c r="C48" s="38">
        <f aca="true" t="shared" si="3" ref="C48:O48">MAX(C7:C25)</f>
        <v>22.836384000000002</v>
      </c>
      <c r="D48" s="38">
        <f t="shared" si="3"/>
        <v>17.387</v>
      </c>
      <c r="E48" s="38">
        <f t="shared" si="3"/>
        <v>42.393</v>
      </c>
      <c r="F48" s="38">
        <f t="shared" si="3"/>
        <v>78.676704</v>
      </c>
      <c r="G48" s="38">
        <f t="shared" si="3"/>
        <v>81.84672</v>
      </c>
      <c r="H48" s="38">
        <f t="shared" si="3"/>
        <v>54.94176</v>
      </c>
      <c r="I48" s="38">
        <f t="shared" si="3"/>
        <v>36.797</v>
      </c>
      <c r="J48" s="38">
        <f t="shared" si="3"/>
        <v>31.24656000000001</v>
      </c>
      <c r="K48" s="38">
        <f t="shared" si="3"/>
        <v>20.27808</v>
      </c>
      <c r="L48" s="38">
        <f t="shared" si="3"/>
        <v>15.405120000000007</v>
      </c>
      <c r="M48" s="38">
        <f t="shared" si="3"/>
        <v>12.251520000000006</v>
      </c>
      <c r="N48" s="38">
        <f t="shared" si="3"/>
        <v>350.972352</v>
      </c>
      <c r="O48" s="38">
        <f t="shared" si="3"/>
        <v>11.1292279902144</v>
      </c>
      <c r="P48" s="39"/>
    </row>
    <row r="49" spans="1:16" ht="15" customHeight="1">
      <c r="A49" s="33" t="s">
        <v>16</v>
      </c>
      <c r="B49" s="38">
        <f>AVERAGE(B7:B25)</f>
        <v>3.4784315789473683</v>
      </c>
      <c r="C49" s="38">
        <f>AVERAGE(C7:C25)</f>
        <v>8.021332210526316</v>
      </c>
      <c r="D49" s="38">
        <f aca="true" t="shared" si="4" ref="D49:O49">AVERAGE(D7:D25)</f>
        <v>8.44675242105263</v>
      </c>
      <c r="E49" s="38">
        <f t="shared" si="4"/>
        <v>17.356458947368424</v>
      </c>
      <c r="F49" s="38">
        <f t="shared" si="4"/>
        <v>32.68142231578947</v>
      </c>
      <c r="G49" s="38">
        <f t="shared" si="4"/>
        <v>39.811994526315786</v>
      </c>
      <c r="H49" s="38">
        <f t="shared" si="4"/>
        <v>23.452348631578946</v>
      </c>
      <c r="I49" s="38">
        <f t="shared" si="4"/>
        <v>14.406089263157893</v>
      </c>
      <c r="J49" s="38">
        <f t="shared" si="4"/>
        <v>6.488034105263159</v>
      </c>
      <c r="K49" s="38">
        <f t="shared" si="4"/>
        <v>4.352498105263159</v>
      </c>
      <c r="L49" s="38">
        <f t="shared" si="4"/>
        <v>2.4418290526315793</v>
      </c>
      <c r="M49" s="38">
        <f t="shared" si="4"/>
        <v>2.057776</v>
      </c>
      <c r="N49" s="38">
        <f>SUM(B49:M49)</f>
        <v>162.9949671578947</v>
      </c>
      <c r="O49" s="38">
        <f t="shared" si="4"/>
        <v>5.168521510086695</v>
      </c>
      <c r="P49" s="39"/>
    </row>
    <row r="50" spans="1:16" ht="15" customHeight="1">
      <c r="A50" s="33" t="s">
        <v>20</v>
      </c>
      <c r="B50" s="38">
        <f>MIN(B7:B25)</f>
        <v>0.1</v>
      </c>
      <c r="C50" s="38">
        <f aca="true" t="shared" si="5" ref="C50:O50">MIN(C7:C25)</f>
        <v>0.5728319999999999</v>
      </c>
      <c r="D50" s="38">
        <f t="shared" si="5"/>
        <v>1.721952</v>
      </c>
      <c r="E50" s="38">
        <f t="shared" si="5"/>
        <v>3.023</v>
      </c>
      <c r="F50" s="38">
        <f t="shared" si="5"/>
        <v>9.166175999999998</v>
      </c>
      <c r="G50" s="38">
        <f t="shared" si="5"/>
        <v>7.3984320000000015</v>
      </c>
      <c r="H50" s="38">
        <f t="shared" si="5"/>
        <v>4.22928</v>
      </c>
      <c r="I50" s="38">
        <f t="shared" si="5"/>
        <v>4.605984</v>
      </c>
      <c r="J50" s="38">
        <f t="shared" si="5"/>
        <v>1.469664</v>
      </c>
      <c r="K50" s="38">
        <f t="shared" si="5"/>
        <v>1.1836800000000005</v>
      </c>
      <c r="L50" s="38">
        <f t="shared" si="5"/>
        <v>0.562</v>
      </c>
      <c r="M50" s="38">
        <f t="shared" si="5"/>
        <v>0.437</v>
      </c>
      <c r="N50" s="38">
        <f t="shared" si="5"/>
        <v>48.26044800000001</v>
      </c>
      <c r="O50" s="38">
        <f t="shared" si="5"/>
        <v>1.5303243279456005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2019-04-18T03:34:18Z</dcterms:modified>
  <cp:category/>
  <cp:version/>
  <cp:contentType/>
  <cp:contentStatus/>
</cp:coreProperties>
</file>