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21" sheetId="1" r:id="rId1"/>
    <sheet name="เฉลี่ย5ปี" sheetId="2" r:id="rId2"/>
  </sheets>
  <definedNames>
    <definedName name="_xlnm.Print_Area" localSheetId="0">'P21'!$A$1:$N$39</definedName>
    <definedName name="น้ำแม่ริม_สถานี_P.21_บ้านเหมืองผา_อ.แม่ริม_จ.เชียงใหม่">'P21'!$A$3:$E$3</definedName>
  </definedNames>
  <calcPr fullCalcOnLoad="1"/>
</workbook>
</file>

<file path=xl/sharedStrings.xml><?xml version="1.0" encoding="utf-8"?>
<sst xmlns="http://schemas.openxmlformats.org/spreadsheetml/2006/main" count="49" uniqueCount="31">
  <si>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</si>
  <si>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</si>
  <si>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</si>
  <si>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</si>
  <si>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</si>
  <si>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</si>
  <si>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</si>
  <si>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</si>
  <si>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</si>
  <si>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</si>
  <si>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</si>
  <si>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</si>
  <si>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</si>
  <si>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</si>
  <si>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</si>
  <si>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</si>
  <si>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</si>
  <si>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</si>
  <si>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</si>
  <si>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</si>
  <si>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</si>
  <si>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</si>
  <si>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</si>
  <si>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</si>
  <si>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</si>
  <si>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</si>
  <si>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น้ำแม่ริม สถานี P.21 บ้านริมใต้ อ.แม่ริม จ.เชียงใหม่</t>
  </si>
  <si>
    <t>พื้นที่รับน้ำ 515 ตร.กม.</t>
  </si>
  <si>
    <t>พื้นที่รับน้ำ 452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</si>
  <si>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</si>
  <si>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น้ำแม่ริม สถานี P.21 บ้านเหมืองผ่า อ.แม่ริม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</si>
</sst>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209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0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209" fontId="5" fillId="0" borderId="11" xfId="0" applyNumberFormat="1" applyFont="1" applyBorder="1" applyAlignment="1">
      <alignment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0" applyFont="1" applyBorder="1" applyAlignment="1">
      <alignment horizontal="center"/>
    </xf>
    <xf numFmtId="209" fontId="5" fillId="0" borderId="14" xfId="0" applyNumberFormat="1" applyFont="1" applyBorder="1" applyAlignment="1">
      <alignment horizontal="center"/>
    </xf>
    <xf numFmtId="209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09" fontId="6" fillId="0" borderId="17" xfId="0" applyNumberFormat="1" applyFont="1" applyBorder="1" applyAlignment="1">
      <alignment/>
    </xf>
    <xf numFmtId="20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Continuous"/>
    </xf>
    <xf numFmtId="209" fontId="10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9" fontId="10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209" fontId="10" fillId="0" borderId="23" xfId="0" applyNumberFormat="1" applyFont="1" applyBorder="1" applyAlignment="1">
      <alignment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0" applyFont="1" applyBorder="1" applyAlignment="1">
      <alignment horizontal="center"/>
    </xf>
    <xf numFmtId="209" fontId="10" fillId="0" borderId="26" xfId="0" applyNumberFormat="1" applyFont="1" applyBorder="1" applyAlignment="1">
      <alignment horizontal="center"/>
    </xf>
    <xf numFmtId="209" fontId="10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09" fontId="9" fillId="0" borderId="29" xfId="0" applyNumberFormat="1" applyFont="1" applyBorder="1" applyAlignment="1">
      <alignment/>
    </xf>
    <xf numFmtId="209" fontId="10" fillId="0" borderId="3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94" fontId="10" fillId="0" borderId="23" xfId="36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194" fontId="10" fillId="0" borderId="26" xfId="36" applyNumberFormat="1" applyFont="1" applyBorder="1" applyAlignment="1">
      <alignment/>
    </xf>
    <xf numFmtId="194" fontId="10" fillId="0" borderId="27" xfId="36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194" fontId="10" fillId="0" borderId="32" xfId="36" applyNumberFormat="1" applyFont="1" applyBorder="1" applyAlignment="1">
      <alignment/>
    </xf>
    <xf numFmtId="194" fontId="10" fillId="0" borderId="33" xfId="36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194" fontId="10" fillId="0" borderId="35" xfId="36" applyNumberFormat="1" applyFont="1" applyBorder="1" applyAlignment="1">
      <alignment/>
    </xf>
    <xf numFmtId="194" fontId="10" fillId="0" borderId="36" xfId="36" applyNumberFormat="1" applyFont="1" applyBorder="1" applyAlignment="1">
      <alignment/>
    </xf>
    <xf numFmtId="0" fontId="10" fillId="0" borderId="34" xfId="0" applyFont="1" applyBorder="1" applyAlignment="1">
      <alignment/>
    </xf>
    <xf numFmtId="209" fontId="9" fillId="0" borderId="0" xfId="0" applyNumberFormat="1" applyFont="1" applyBorder="1" applyAlignment="1">
      <alignment horizontal="left"/>
    </xf>
    <xf numFmtId="209" fontId="10" fillId="0" borderId="0" xfId="0" applyNumberFormat="1" applyFont="1" applyBorder="1" applyAlignment="1">
      <alignment horizontal="centerContinuous"/>
    </xf>
    <xf numFmtId="20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09" fontId="10" fillId="0" borderId="36" xfId="0" applyNumberFormat="1" applyFont="1" applyBorder="1" applyAlignment="1">
      <alignment horizontal="centerContinuous"/>
    </xf>
    <xf numFmtId="0" fontId="10" fillId="0" borderId="34" xfId="0" applyFont="1" applyBorder="1" applyAlignment="1">
      <alignment horizontal="center" vertical="top"/>
    </xf>
    <xf numFmtId="209" fontId="10" fillId="0" borderId="0" xfId="0" applyNumberFormat="1" applyFont="1" applyBorder="1" applyAlignment="1">
      <alignment vertical="top"/>
    </xf>
    <xf numFmtId="209" fontId="11" fillId="0" borderId="0" xfId="0" applyNumberFormat="1" applyFont="1" applyBorder="1" applyAlignment="1">
      <alignment horizontal="left"/>
    </xf>
    <xf numFmtId="209" fontId="10" fillId="0" borderId="36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37" xfId="0" applyFont="1" applyBorder="1" applyAlignment="1">
      <alignment horizontal="center"/>
    </xf>
    <xf numFmtId="209" fontId="10" fillId="0" borderId="38" xfId="0" applyNumberFormat="1" applyFont="1" applyBorder="1" applyAlignment="1">
      <alignment/>
    </xf>
    <xf numFmtId="209" fontId="10" fillId="0" borderId="38" xfId="0" applyNumberFormat="1" applyFont="1" applyBorder="1" applyAlignment="1">
      <alignment horizontal="left"/>
    </xf>
    <xf numFmtId="209" fontId="10" fillId="0" borderId="3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20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0</xdr:rowOff>
    </xdr:from>
    <xdr:to>
      <xdr:col>7</xdr:col>
      <xdr:colOff>276225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9610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171450</xdr:colOff>
      <xdr:row>36</xdr:row>
      <xdr:rowOff>0</xdr:rowOff>
    </xdr:from>
    <xdr:to>
      <xdr:col>10</xdr:col>
      <xdr:colOff>276225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9610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3"/>
  <sheetViews>
    <sheetView tabSelected="1" zoomScalePageLayoutView="0" workbookViewId="0" topLeftCell="A1">
      <selection activeCell="J37" sqref="J37:K37"/>
    </sheetView>
  </sheetViews>
  <sheetFormatPr defaultColWidth="9.33203125" defaultRowHeight="21"/>
  <cols>
    <col min="1" max="1" width="6.66015625" style="63" customWidth="1"/>
    <col min="2" max="2" width="8.33203125" style="26" customWidth="1"/>
    <col min="3" max="3" width="9.5" style="26" customWidth="1"/>
    <col min="4" max="4" width="9.16015625" style="26" customWidth="1"/>
    <col min="5" max="5" width="9.5" style="26" customWidth="1"/>
    <col min="6" max="6" width="9.16015625" style="26" customWidth="1"/>
    <col min="7" max="7" width="10.16015625" style="26" customWidth="1"/>
    <col min="8" max="8" width="10.33203125" style="26" customWidth="1"/>
    <col min="9" max="11" width="9.5" style="26" customWidth="1"/>
    <col min="12" max="12" width="8.16015625" style="26" customWidth="1"/>
    <col min="13" max="13" width="7.83203125" style="26" customWidth="1"/>
    <col min="14" max="14" width="17.16015625" style="26" customWidth="1"/>
    <col min="15" max="16384" width="9.33203125" style="24" customWidth="1"/>
  </cols>
  <sheetData>
    <row r="1" spans="1:14" ht="32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4.75" customHeight="1">
      <c r="A3" s="25" t="s">
        <v>30</v>
      </c>
      <c r="K3" s="24"/>
      <c r="L3" s="68" t="s">
        <v>28</v>
      </c>
      <c r="M3" s="68"/>
      <c r="N3" s="68"/>
      <c r="Q3" s="24">
        <v>452</v>
      </c>
    </row>
    <row r="4" ht="24.75" customHeight="1">
      <c r="A4" s="25"/>
    </row>
    <row r="5" spans="1:14" ht="22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</v>
      </c>
    </row>
    <row r="6" spans="1:14" ht="22.5" customHeight="1">
      <c r="A6" s="30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2" t="s">
        <v>15</v>
      </c>
    </row>
    <row r="7" spans="1:14" ht="22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24</v>
      </c>
    </row>
    <row r="8" spans="1:74" s="39" customFormat="1" ht="20.25" customHeight="1">
      <c r="A8" s="36">
        <v>2544</v>
      </c>
      <c r="B8" s="37">
        <v>95.36583993827128</v>
      </c>
      <c r="C8" s="37">
        <v>1798.4230093435253</v>
      </c>
      <c r="D8" s="37">
        <v>485.9519932425123</v>
      </c>
      <c r="E8" s="37">
        <v>2868.0792015487905</v>
      </c>
      <c r="F8" s="37">
        <v>5404.167499465648</v>
      </c>
      <c r="G8" s="37">
        <v>1230.2338901090436</v>
      </c>
      <c r="H8" s="37">
        <v>2321.7051974031183</v>
      </c>
      <c r="I8" s="37">
        <v>1181.4331642075676</v>
      </c>
      <c r="J8" s="37">
        <v>408.45113461584856</v>
      </c>
      <c r="K8" s="37">
        <v>215.736230067108</v>
      </c>
      <c r="L8" s="37">
        <v>101.90759053801156</v>
      </c>
      <c r="M8" s="37">
        <v>37.03585233817756</v>
      </c>
      <c r="N8" s="41">
        <f aca="true" t="shared" si="0" ref="N8:N29">SUM(B8:M8)</f>
        <v>16148.490602817626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14" ht="20.25" customHeight="1">
      <c r="A9" s="30">
        <v>2545</v>
      </c>
      <c r="B9" s="40">
        <v>57.5</v>
      </c>
      <c r="C9" s="40">
        <v>1142.7</v>
      </c>
      <c r="D9" s="40">
        <v>1163.5</v>
      </c>
      <c r="E9" s="40">
        <v>1416.3</v>
      </c>
      <c r="F9" s="40">
        <v>5406.2</v>
      </c>
      <c r="G9" s="40">
        <v>13470.3</v>
      </c>
      <c r="H9" s="40">
        <v>3565.1</v>
      </c>
      <c r="I9" s="40">
        <v>5528</v>
      </c>
      <c r="J9" s="40">
        <v>2249.4</v>
      </c>
      <c r="K9" s="40">
        <v>1520.6</v>
      </c>
      <c r="L9" s="40">
        <v>284.3</v>
      </c>
      <c r="M9" s="40">
        <v>267.5</v>
      </c>
      <c r="N9" s="41">
        <f t="shared" si="0"/>
        <v>36071.4</v>
      </c>
    </row>
    <row r="10" spans="1:14" ht="20.25" customHeight="1">
      <c r="A10" s="30">
        <v>2546</v>
      </c>
      <c r="B10" s="40">
        <v>124.5</v>
      </c>
      <c r="C10" s="40">
        <v>173.3</v>
      </c>
      <c r="D10" s="40">
        <v>597.9</v>
      </c>
      <c r="E10" s="40">
        <v>990.2</v>
      </c>
      <c r="F10" s="40">
        <v>1055.9</v>
      </c>
      <c r="G10" s="40">
        <v>2630.9</v>
      </c>
      <c r="H10" s="40">
        <v>711.7</v>
      </c>
      <c r="I10" s="40">
        <v>351</v>
      </c>
      <c r="J10" s="40">
        <v>121.6</v>
      </c>
      <c r="K10" s="40">
        <v>68.2</v>
      </c>
      <c r="L10" s="40">
        <v>16.5</v>
      </c>
      <c r="M10" s="40">
        <v>0.6</v>
      </c>
      <c r="N10" s="41">
        <f t="shared" si="0"/>
        <v>6842.300000000001</v>
      </c>
    </row>
    <row r="11" spans="1:14" ht="20.25" customHeight="1">
      <c r="A11" s="30">
        <v>2547</v>
      </c>
      <c r="B11" s="40">
        <v>9.012902917862258</v>
      </c>
      <c r="C11" s="40">
        <v>245.17772630213497</v>
      </c>
      <c r="D11" s="40">
        <v>1140.5092962174572</v>
      </c>
      <c r="E11" s="40">
        <v>1482.0286041311426</v>
      </c>
      <c r="F11" s="40">
        <v>2811.261533429819</v>
      </c>
      <c r="G11" s="40">
        <v>5464.917948162882</v>
      </c>
      <c r="H11" s="40">
        <v>1356.6426811766346</v>
      </c>
      <c r="I11" s="40">
        <v>508.4531744254888</v>
      </c>
      <c r="J11" s="40">
        <v>246.13258507005054</v>
      </c>
      <c r="K11" s="40">
        <v>161.91987873340446</v>
      </c>
      <c r="L11" s="40">
        <v>7.936088159419059</v>
      </c>
      <c r="M11" s="40">
        <v>133.78655422879604</v>
      </c>
      <c r="N11" s="41">
        <f t="shared" si="0"/>
        <v>13567.77897295509</v>
      </c>
    </row>
    <row r="12" spans="1:14" ht="20.25" customHeight="1">
      <c r="A12" s="30">
        <v>2548</v>
      </c>
      <c r="B12" s="40">
        <v>92.09850850828896</v>
      </c>
      <c r="C12" s="40">
        <v>297.5326720601034</v>
      </c>
      <c r="D12" s="40">
        <v>766.4127451764268</v>
      </c>
      <c r="E12" s="40">
        <v>3234.972825841258</v>
      </c>
      <c r="F12" s="40">
        <v>4399.202798646004</v>
      </c>
      <c r="G12" s="40">
        <v>7953.92896646311</v>
      </c>
      <c r="H12" s="40">
        <v>3976.516225346283</v>
      </c>
      <c r="I12" s="40">
        <v>2463.5011720029343</v>
      </c>
      <c r="J12" s="40">
        <v>708.4638599076209</v>
      </c>
      <c r="K12" s="40">
        <v>321.4986203803315</v>
      </c>
      <c r="L12" s="40">
        <v>63.95738589576106</v>
      </c>
      <c r="M12" s="40">
        <v>9.56689604285476</v>
      </c>
      <c r="N12" s="41">
        <f t="shared" si="0"/>
        <v>24287.65267627098</v>
      </c>
    </row>
    <row r="13" spans="1:14" ht="20.25" customHeight="1">
      <c r="A13" s="30">
        <v>2549</v>
      </c>
      <c r="B13" s="40">
        <v>253.32783584645557</v>
      </c>
      <c r="C13" s="40">
        <v>1454.376624609176</v>
      </c>
      <c r="D13" s="40">
        <v>1594.0212351106418</v>
      </c>
      <c r="E13" s="40">
        <v>5201.96760923522</v>
      </c>
      <c r="F13" s="40">
        <v>7380.65275110694</v>
      </c>
      <c r="G13" s="40">
        <v>7198.668677656643</v>
      </c>
      <c r="H13" s="40">
        <v>5059.223681396155</v>
      </c>
      <c r="I13" s="40">
        <v>1643.3273184747181</v>
      </c>
      <c r="J13" s="40">
        <v>711.3277835255988</v>
      </c>
      <c r="K13" s="40">
        <v>314.6552004092511</v>
      </c>
      <c r="L13" s="40">
        <v>153.07094210416093</v>
      </c>
      <c r="M13" s="40">
        <v>109.27551966323067</v>
      </c>
      <c r="N13" s="41">
        <f t="shared" si="0"/>
        <v>31073.895179138195</v>
      </c>
    </row>
    <row r="14" spans="1:14" ht="20.25" customHeight="1">
      <c r="A14" s="30">
        <v>2550</v>
      </c>
      <c r="B14" s="40">
        <v>377.1640608363619</v>
      </c>
      <c r="C14" s="40">
        <v>3252.5718295586153</v>
      </c>
      <c r="D14" s="40">
        <v>2918.0438561731535</v>
      </c>
      <c r="E14" s="40">
        <v>1958.7455381151663</v>
      </c>
      <c r="F14" s="40">
        <v>2887.5500317711176</v>
      </c>
      <c r="G14" s="40">
        <v>4678.699768063212</v>
      </c>
      <c r="H14" s="40">
        <v>3881.193130003906</v>
      </c>
      <c r="I14" s="40">
        <v>2476.1872607723544</v>
      </c>
      <c r="J14" s="40">
        <v>1288.928596267153</v>
      </c>
      <c r="K14" s="40">
        <v>870.9669422605566</v>
      </c>
      <c r="L14" s="40">
        <v>793.8577986061503</v>
      </c>
      <c r="M14" s="40">
        <v>523.6613540593626</v>
      </c>
      <c r="N14" s="41">
        <f t="shared" si="0"/>
        <v>25907.57016648711</v>
      </c>
    </row>
    <row r="15" spans="1:14" ht="20.25" customHeight="1">
      <c r="A15" s="30">
        <v>2551</v>
      </c>
      <c r="B15" s="40">
        <v>150.92</v>
      </c>
      <c r="C15" s="40">
        <v>1404.13</v>
      </c>
      <c r="D15" s="40">
        <v>1244.08</v>
      </c>
      <c r="E15" s="40">
        <v>1504.94</v>
      </c>
      <c r="F15" s="40">
        <v>5825.34</v>
      </c>
      <c r="G15" s="40">
        <v>9986.66</v>
      </c>
      <c r="H15" s="40">
        <v>5278.39</v>
      </c>
      <c r="I15" s="40">
        <v>2875.3</v>
      </c>
      <c r="J15" s="40">
        <v>821.42</v>
      </c>
      <c r="K15" s="40">
        <v>597.35</v>
      </c>
      <c r="L15" s="40">
        <v>191.93</v>
      </c>
      <c r="M15" s="40">
        <v>162.52</v>
      </c>
      <c r="N15" s="41">
        <f t="shared" si="0"/>
        <v>30042.979999999996</v>
      </c>
    </row>
    <row r="16" spans="1:14" ht="20.25" customHeight="1">
      <c r="A16" s="30">
        <v>2552</v>
      </c>
      <c r="B16" s="40">
        <v>616.9140964147354</v>
      </c>
      <c r="C16" s="40">
        <v>3465.968864796451</v>
      </c>
      <c r="D16" s="40">
        <v>3887.25394970061</v>
      </c>
      <c r="E16" s="40">
        <v>5297.322012751754</v>
      </c>
      <c r="F16" s="40">
        <v>7829.194200305617</v>
      </c>
      <c r="G16" s="40">
        <v>24848.547994643584</v>
      </c>
      <c r="H16" s="40">
        <v>13268.743863984946</v>
      </c>
      <c r="I16" s="40">
        <v>3301.6577521262075</v>
      </c>
      <c r="J16" s="40">
        <v>1082.8578358500981</v>
      </c>
      <c r="K16" s="40">
        <v>722.6031029690893</v>
      </c>
      <c r="L16" s="40">
        <v>140.6000757343988</v>
      </c>
      <c r="M16" s="40">
        <v>134.2455491073649</v>
      </c>
      <c r="N16" s="41">
        <f t="shared" si="0"/>
        <v>64595.909298384846</v>
      </c>
    </row>
    <row r="17" spans="1:14" ht="20.25" customHeight="1">
      <c r="A17" s="30">
        <v>2553</v>
      </c>
      <c r="B17" s="40">
        <v>28.425759375521707</v>
      </c>
      <c r="C17" s="40">
        <v>53.74870354769491</v>
      </c>
      <c r="D17" s="40">
        <v>220.3226175791442</v>
      </c>
      <c r="E17" s="40">
        <v>495.67747833243084</v>
      </c>
      <c r="F17" s="40">
        <v>3374.7640666271873</v>
      </c>
      <c r="G17" s="40">
        <v>4282.006705549335</v>
      </c>
      <c r="H17" s="40">
        <v>2430.8795969967978</v>
      </c>
      <c r="I17" s="40">
        <v>656.3264848363696</v>
      </c>
      <c r="J17" s="40">
        <v>170.32990061529281</v>
      </c>
      <c r="K17" s="40">
        <v>87.03784797074216</v>
      </c>
      <c r="L17" s="40">
        <v>22.74826874733968</v>
      </c>
      <c r="M17" s="40">
        <v>160.86316299855667</v>
      </c>
      <c r="N17" s="41">
        <f t="shared" si="0"/>
        <v>11983.130593176411</v>
      </c>
    </row>
    <row r="18" spans="1:14" ht="20.25" customHeight="1">
      <c r="A18" s="30">
        <v>2554</v>
      </c>
      <c r="B18" s="40">
        <v>561.60853229967</v>
      </c>
      <c r="C18" s="40">
        <v>3830.1843911444353</v>
      </c>
      <c r="D18" s="40">
        <v>3141.613147209448</v>
      </c>
      <c r="E18" s="40">
        <v>3539.025731306252</v>
      </c>
      <c r="F18" s="40">
        <v>9511.581853252786</v>
      </c>
      <c r="G18" s="40">
        <v>9849.793818516684</v>
      </c>
      <c r="H18" s="40">
        <v>5295.371092959179</v>
      </c>
      <c r="I18" s="40">
        <v>2638.8246896595915</v>
      </c>
      <c r="J18" s="40">
        <v>1769.9374884424838</v>
      </c>
      <c r="K18" s="40">
        <v>1646.7214420219052</v>
      </c>
      <c r="L18" s="40">
        <v>641.8126272426999</v>
      </c>
      <c r="M18" s="40">
        <v>358.2477424878077</v>
      </c>
      <c r="N18" s="41">
        <f t="shared" si="0"/>
        <v>42784.72255654294</v>
      </c>
    </row>
    <row r="19" spans="1:14" ht="20.25" customHeight="1">
      <c r="A19" s="30">
        <v>2555</v>
      </c>
      <c r="B19" s="40">
        <v>86.88874283533873</v>
      </c>
      <c r="C19" s="40">
        <v>839.8370626747086</v>
      </c>
      <c r="D19" s="40">
        <v>85.0829869377778</v>
      </c>
      <c r="E19" s="40">
        <v>637.45101013239</v>
      </c>
      <c r="F19" s="40">
        <v>1526.0035762620407</v>
      </c>
      <c r="G19" s="40">
        <v>7793.280462496349</v>
      </c>
      <c r="H19" s="40">
        <v>2101.5006640423844</v>
      </c>
      <c r="I19" s="40">
        <v>953.6871589789828</v>
      </c>
      <c r="J19" s="40">
        <v>486.75206352488857</v>
      </c>
      <c r="K19" s="40">
        <v>46.276657091310945</v>
      </c>
      <c r="L19" s="40">
        <v>31.39761798707988</v>
      </c>
      <c r="M19" s="40">
        <v>13.01507131008413</v>
      </c>
      <c r="N19" s="41">
        <f t="shared" si="0"/>
        <v>14601.173074273338</v>
      </c>
    </row>
    <row r="20" spans="1:14" ht="20.25" customHeight="1">
      <c r="A20" s="30">
        <v>2556</v>
      </c>
      <c r="B20" s="40">
        <v>7.12424427239979</v>
      </c>
      <c r="C20" s="40">
        <v>69.68669706549998</v>
      </c>
      <c r="D20" s="40">
        <v>65.89340646318847</v>
      </c>
      <c r="E20" s="40">
        <v>337.3936086184377</v>
      </c>
      <c r="F20" s="40">
        <v>3128.9876129314307</v>
      </c>
      <c r="G20" s="40">
        <v>2716.442553788664</v>
      </c>
      <c r="H20" s="40">
        <v>4201.740189958245</v>
      </c>
      <c r="I20" s="40">
        <v>1227.0613734370966</v>
      </c>
      <c r="J20" s="40">
        <v>519.8734481456438</v>
      </c>
      <c r="K20" s="40">
        <v>151.89961934296883</v>
      </c>
      <c r="L20" s="40">
        <v>35.960106721490455</v>
      </c>
      <c r="M20" s="40">
        <v>26.12443313299392</v>
      </c>
      <c r="N20" s="41">
        <f t="shared" si="0"/>
        <v>12488.187293878058</v>
      </c>
    </row>
    <row r="21" spans="1:14" ht="20.25" customHeight="1">
      <c r="A21" s="30">
        <v>2557</v>
      </c>
      <c r="B21" s="40">
        <v>67.23788646844659</v>
      </c>
      <c r="C21" s="40">
        <v>230.71483127449687</v>
      </c>
      <c r="D21" s="40">
        <v>404.8163048681828</v>
      </c>
      <c r="E21" s="40">
        <v>969.339526900066</v>
      </c>
      <c r="F21" s="40">
        <v>2400.455292712988</v>
      </c>
      <c r="G21" s="40">
        <v>1917.2320261062325</v>
      </c>
      <c r="H21" s="40">
        <v>654.3640565805459</v>
      </c>
      <c r="I21" s="40">
        <v>635.5164240822894</v>
      </c>
      <c r="J21" s="40">
        <v>91.77399451463816</v>
      </c>
      <c r="K21" s="40">
        <v>140.95372205903786</v>
      </c>
      <c r="L21" s="40">
        <v>28.71320567812011</v>
      </c>
      <c r="M21" s="40">
        <v>15.328726000598808</v>
      </c>
      <c r="N21" s="41">
        <f t="shared" si="0"/>
        <v>7556.445997245643</v>
      </c>
    </row>
    <row r="22" spans="1:14" ht="20.25" customHeight="1">
      <c r="A22" s="30">
        <v>2558</v>
      </c>
      <c r="B22" s="40">
        <v>53.021630185253606</v>
      </c>
      <c r="C22" s="40">
        <v>98.94898687448392</v>
      </c>
      <c r="D22" s="40">
        <v>30.538337830634052</v>
      </c>
      <c r="E22" s="40">
        <v>161.1537568485203</v>
      </c>
      <c r="F22" s="40">
        <v>1324.253984066645</v>
      </c>
      <c r="G22" s="40">
        <v>532.3741871313333</v>
      </c>
      <c r="H22" s="40">
        <v>826.9993487776235</v>
      </c>
      <c r="I22" s="40">
        <v>218.62863631186164</v>
      </c>
      <c r="J22" s="40">
        <v>99.17267973276944</v>
      </c>
      <c r="K22" s="40">
        <v>70.43965837592044</v>
      </c>
      <c r="L22" s="40">
        <v>33.97461454531409</v>
      </c>
      <c r="M22" s="40">
        <v>21.490665760827845</v>
      </c>
      <c r="N22" s="41">
        <f t="shared" si="0"/>
        <v>3470.996486441187</v>
      </c>
    </row>
    <row r="23" spans="1:14" ht="20.25" customHeight="1">
      <c r="A23" s="30">
        <v>2559</v>
      </c>
      <c r="B23" s="40">
        <v>1.7945006204563487</v>
      </c>
      <c r="C23" s="40">
        <v>155.97733134592593</v>
      </c>
      <c r="D23" s="40">
        <v>540.4028953644913</v>
      </c>
      <c r="E23" s="40">
        <v>1626.7911820147012</v>
      </c>
      <c r="F23" s="40">
        <v>1769.7563135949297</v>
      </c>
      <c r="G23" s="40">
        <v>2922.4904175340153</v>
      </c>
      <c r="H23" s="40">
        <v>915.3556067876361</v>
      </c>
      <c r="I23" s="40">
        <v>1561.722594283681</v>
      </c>
      <c r="J23" s="40">
        <v>54.39196615983039</v>
      </c>
      <c r="K23" s="40">
        <v>57.59881005971939</v>
      </c>
      <c r="L23" s="40">
        <v>5.397446300035345</v>
      </c>
      <c r="M23" s="40">
        <v>1.9664374512034586</v>
      </c>
      <c r="N23" s="41">
        <f t="shared" si="0"/>
        <v>9613.645501516625</v>
      </c>
    </row>
    <row r="24" spans="1:14" ht="20.25" customHeight="1">
      <c r="A24" s="30">
        <v>2560</v>
      </c>
      <c r="B24" s="40">
        <v>21.296549071038793</v>
      </c>
      <c r="C24" s="40">
        <v>1074.1870222403331</v>
      </c>
      <c r="D24" s="40">
        <v>686.7981843383888</v>
      </c>
      <c r="E24" s="40">
        <v>4687.830621933888</v>
      </c>
      <c r="F24" s="40">
        <v>4146.75188883796</v>
      </c>
      <c r="G24" s="40">
        <v>6074.022984791188</v>
      </c>
      <c r="H24" s="40">
        <v>14302.724637517102</v>
      </c>
      <c r="I24" s="40">
        <v>1394.6373950176633</v>
      </c>
      <c r="J24" s="40">
        <v>326.0056391300826</v>
      </c>
      <c r="K24" s="40">
        <v>207.3608552279686</v>
      </c>
      <c r="L24" s="40">
        <v>75.44652059794913</v>
      </c>
      <c r="M24" s="40">
        <v>59.34792983218685</v>
      </c>
      <c r="N24" s="41">
        <f t="shared" si="0"/>
        <v>33056.410228535744</v>
      </c>
    </row>
    <row r="25" spans="1:14" ht="20.25" customHeight="1">
      <c r="A25" s="30">
        <v>2561</v>
      </c>
      <c r="B25" s="40">
        <v>201.16218102302344</v>
      </c>
      <c r="C25" s="40">
        <v>1506.4485191389585</v>
      </c>
      <c r="D25" s="40">
        <v>1148.057581505806</v>
      </c>
      <c r="E25" s="40">
        <v>3798.5048365327984</v>
      </c>
      <c r="F25" s="40">
        <v>5263.737663170931</v>
      </c>
      <c r="G25" s="40">
        <v>3687.6103082826626</v>
      </c>
      <c r="H25" s="40">
        <v>4909.419469832967</v>
      </c>
      <c r="I25" s="40">
        <v>997.3948094374311</v>
      </c>
      <c r="J25" s="40">
        <v>693.9777997338958</v>
      </c>
      <c r="K25" s="40">
        <v>470.41588047635844</v>
      </c>
      <c r="L25" s="40">
        <v>164.90371954850872</v>
      </c>
      <c r="M25" s="40">
        <v>102.38932283550542</v>
      </c>
      <c r="N25" s="41">
        <f t="shared" si="0"/>
        <v>22944.022091518844</v>
      </c>
    </row>
    <row r="26" spans="1:14" ht="20.25" customHeight="1">
      <c r="A26" s="30">
        <v>2562</v>
      </c>
      <c r="B26" s="40">
        <v>19.49091434386888</v>
      </c>
      <c r="C26" s="40">
        <v>133.14190782070057</v>
      </c>
      <c r="D26" s="40">
        <v>177.38064080474527</v>
      </c>
      <c r="E26" s="40">
        <v>296.71301208059225</v>
      </c>
      <c r="F26" s="40">
        <v>1942.4588993494892</v>
      </c>
      <c r="G26" s="40">
        <v>1670.8493083582564</v>
      </c>
      <c r="H26" s="40">
        <v>816.2949181934425</v>
      </c>
      <c r="I26" s="40">
        <v>268.12257405212574</v>
      </c>
      <c r="J26" s="40">
        <v>63.66202037627173</v>
      </c>
      <c r="K26" s="40">
        <v>27.247974890527477</v>
      </c>
      <c r="L26" s="40">
        <v>9.20266602566107</v>
      </c>
      <c r="M26" s="40">
        <v>2.97212492683152</v>
      </c>
      <c r="N26" s="41">
        <f t="shared" si="0"/>
        <v>5427.536961222511</v>
      </c>
    </row>
    <row r="27" spans="1:14" ht="20.25" customHeight="1">
      <c r="A27" s="30">
        <v>2563</v>
      </c>
      <c r="B27" s="40">
        <v>11.591851988958716</v>
      </c>
      <c r="C27" s="40">
        <v>111.47790293449413</v>
      </c>
      <c r="D27" s="40">
        <v>145.74364678743018</v>
      </c>
      <c r="E27" s="40">
        <v>291.02713687788315</v>
      </c>
      <c r="F27" s="40">
        <v>2337.1448195987746</v>
      </c>
      <c r="G27" s="40">
        <v>2076.611149639843</v>
      </c>
      <c r="H27" s="40">
        <v>855.8170029562009</v>
      </c>
      <c r="I27" s="40">
        <v>241.10498980522308</v>
      </c>
      <c r="J27" s="40">
        <v>44.00188539530318</v>
      </c>
      <c r="K27" s="40">
        <v>16.798429377187826</v>
      </c>
      <c r="L27" s="40">
        <v>4.924827493740131</v>
      </c>
      <c r="M27" s="40">
        <v>1.3260603203852674</v>
      </c>
      <c r="N27" s="41">
        <f t="shared" si="0"/>
        <v>6137.569703175424</v>
      </c>
    </row>
    <row r="28" spans="1:15" ht="20.25" customHeight="1">
      <c r="A28" s="30">
        <v>2564</v>
      </c>
      <c r="B28" s="40">
        <v>82.15737030331206</v>
      </c>
      <c r="C28" s="40">
        <v>93.5493740195362</v>
      </c>
      <c r="D28" s="40">
        <v>83.82772282173373</v>
      </c>
      <c r="E28" s="40">
        <v>769.6592763085553</v>
      </c>
      <c r="F28" s="40">
        <v>195.09049827470864</v>
      </c>
      <c r="G28" s="40">
        <v>1287.8369073423833</v>
      </c>
      <c r="H28" s="40">
        <v>748.0524251482499</v>
      </c>
      <c r="I28" s="40">
        <v>412.83947752978474</v>
      </c>
      <c r="J28" s="40">
        <v>36.23186227319918</v>
      </c>
      <c r="K28" s="40">
        <v>40.21545840369043</v>
      </c>
      <c r="L28" s="40">
        <v>22.642827478361323</v>
      </c>
      <c r="M28" s="40">
        <v>18.559876244085828</v>
      </c>
      <c r="N28" s="41">
        <f t="shared" si="0"/>
        <v>3790.6630761476</v>
      </c>
      <c r="O28" s="65"/>
    </row>
    <row r="29" spans="1:15" ht="20.25" customHeight="1">
      <c r="A29" s="30">
        <v>2565</v>
      </c>
      <c r="B29" s="40">
        <v>184.23358372493618</v>
      </c>
      <c r="C29" s="40">
        <v>2337.5445663995984</v>
      </c>
      <c r="D29" s="40">
        <v>247.02088896524612</v>
      </c>
      <c r="E29" s="40">
        <v>1480.9112684814556</v>
      </c>
      <c r="F29" s="40">
        <v>7619.814158204917</v>
      </c>
      <c r="G29" s="40">
        <v>9233.363904135394</v>
      </c>
      <c r="H29" s="40">
        <v>11240.232335155659</v>
      </c>
      <c r="I29" s="40">
        <v>818.3756849582327</v>
      </c>
      <c r="J29" s="40">
        <v>578.6700874761781</v>
      </c>
      <c r="K29" s="40">
        <v>256.9291138872321</v>
      </c>
      <c r="L29" s="40">
        <v>224.71416326505854</v>
      </c>
      <c r="M29" s="40">
        <v>345.8784415575044</v>
      </c>
      <c r="N29" s="41">
        <f t="shared" si="0"/>
        <v>34567.68819621141</v>
      </c>
      <c r="O29" s="65"/>
    </row>
    <row r="30" spans="1:15" ht="20.25" customHeight="1">
      <c r="A30" s="30">
        <v>2566</v>
      </c>
      <c r="B30" s="40">
        <v>97.31429821168967</v>
      </c>
      <c r="C30" s="40">
        <v>496.79006333328573</v>
      </c>
      <c r="D30" s="40">
        <v>137.17547828655754</v>
      </c>
      <c r="E30" s="40">
        <v>321.0403680184203</v>
      </c>
      <c r="F30" s="40">
        <v>371.2569849807915</v>
      </c>
      <c r="G30" s="40">
        <v>5156.352984279519</v>
      </c>
      <c r="H30" s="40">
        <v>4509.6691894240275</v>
      </c>
      <c r="I30" s="40">
        <v>1383.8057300369117</v>
      </c>
      <c r="J30" s="40">
        <v>801.7828920511722</v>
      </c>
      <c r="K30" s="40">
        <v>531.3395570462137</v>
      </c>
      <c r="L30" s="40">
        <v>412.8396109153343</v>
      </c>
      <c r="M30" s="40">
        <v>374.05289757155793</v>
      </c>
      <c r="N30" s="41">
        <v>14593.420054155482</v>
      </c>
      <c r="O30" s="65"/>
    </row>
    <row r="31" spans="1:15" ht="20.25" customHeight="1">
      <c r="A31" s="3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65"/>
    </row>
    <row r="32" spans="1:14" ht="20.25" customHeight="1">
      <c r="A32" s="42" t="s">
        <v>16</v>
      </c>
      <c r="B32" s="43">
        <f>+MAX(B8:B31)</f>
        <v>616.9140964147354</v>
      </c>
      <c r="C32" s="43">
        <f>+MAX(C8:C31)</f>
        <v>3830.1843911444353</v>
      </c>
      <c r="D32" s="43">
        <f>+MAX(D8:D31)</f>
        <v>3887.25394970061</v>
      </c>
      <c r="E32" s="43">
        <f>+MAX(E8:E31)</f>
        <v>5297.322012751754</v>
      </c>
      <c r="F32" s="43">
        <f>+MAX(F8:F31)</f>
        <v>9511.581853252786</v>
      </c>
      <c r="G32" s="43">
        <f>+MAX(G8:G31)</f>
        <v>24848.547994643584</v>
      </c>
      <c r="H32" s="43">
        <f>+MAX(H8:H31)</f>
        <v>14302.724637517102</v>
      </c>
      <c r="I32" s="43">
        <f>+MAX(I8:I31)</f>
        <v>5528</v>
      </c>
      <c r="J32" s="43">
        <f>+MAX(J8:J31)</f>
        <v>2249.4</v>
      </c>
      <c r="K32" s="43">
        <f>+MAX(K8:K31)</f>
        <v>1646.7214420219052</v>
      </c>
      <c r="L32" s="43">
        <f>+MAX(L8:L31)</f>
        <v>793.8577986061503</v>
      </c>
      <c r="M32" s="43">
        <f>+MAX(M8:M31)</f>
        <v>523.6613540593626</v>
      </c>
      <c r="N32" s="44">
        <f>+MAX(N8:N31)</f>
        <v>64595.909298384846</v>
      </c>
    </row>
    <row r="33" spans="1:14" ht="20.25" customHeight="1">
      <c r="A33" s="42" t="s">
        <v>17</v>
      </c>
      <c r="B33" s="43">
        <f>+AVERAGE(B8:B31)</f>
        <v>139.13701257329956</v>
      </c>
      <c r="C33" s="43">
        <f>+AVERAGE(C8:C31)</f>
        <v>1055.0616559340938</v>
      </c>
      <c r="D33" s="43">
        <f>+AVERAGE(D8:D31)</f>
        <v>909.2324745818944</v>
      </c>
      <c r="E33" s="43">
        <f>+AVERAGE(E8:E31)</f>
        <v>1885.5249828699875</v>
      </c>
      <c r="F33" s="43">
        <f>+AVERAGE(F8:F31)</f>
        <v>3822.240279416987</v>
      </c>
      <c r="G33" s="43">
        <f>+AVERAGE(G8:G31)</f>
        <v>5941.874998393492</v>
      </c>
      <c r="H33" s="43">
        <f>+AVERAGE(H8:H31)</f>
        <v>4053.3754484191777</v>
      </c>
      <c r="I33" s="43">
        <f>+AVERAGE(I8:I31)</f>
        <v>1466.8220810624575</v>
      </c>
      <c r="J33" s="43">
        <f>+AVERAGE(J8:J31)</f>
        <v>581.5280662090444</v>
      </c>
      <c r="K33" s="43">
        <f>+AVERAGE(K8:K31)</f>
        <v>371.5115217848054</v>
      </c>
      <c r="L33" s="43">
        <f>+AVERAGE(L8:L31)</f>
        <v>150.8147001558519</v>
      </c>
      <c r="M33" s="43">
        <f>+AVERAGE(M8:M31)</f>
        <v>125.2067225160833</v>
      </c>
      <c r="N33" s="44">
        <f>SUM(B33:M33)</f>
        <v>20502.32994391718</v>
      </c>
    </row>
    <row r="34" spans="1:14" ht="20.25" customHeight="1">
      <c r="A34" s="42" t="s">
        <v>18</v>
      </c>
      <c r="B34" s="43">
        <f>+MIN(B8:B31)</f>
        <v>1.7945006204563487</v>
      </c>
      <c r="C34" s="43">
        <f>+MIN(C8:C31)</f>
        <v>53.74870354769491</v>
      </c>
      <c r="D34" s="43">
        <f>+MIN(D8:D31)</f>
        <v>30.538337830634052</v>
      </c>
      <c r="E34" s="43">
        <f>+MIN(E8:E31)</f>
        <v>161.1537568485203</v>
      </c>
      <c r="F34" s="43">
        <f>+MIN(F8:F31)</f>
        <v>195.09049827470864</v>
      </c>
      <c r="G34" s="43">
        <f>+MIN(G8:G31)</f>
        <v>532.3741871313333</v>
      </c>
      <c r="H34" s="43">
        <f>+MIN(H8:H31)</f>
        <v>654.3640565805459</v>
      </c>
      <c r="I34" s="43">
        <f>+MIN(I8:I31)</f>
        <v>218.62863631186164</v>
      </c>
      <c r="J34" s="43">
        <f>+MIN(J8:J31)</f>
        <v>36.23186227319918</v>
      </c>
      <c r="K34" s="43">
        <f>+MIN(K8:K31)</f>
        <v>16.798429377187826</v>
      </c>
      <c r="L34" s="43">
        <f>+MIN(L8:L31)</f>
        <v>4.924827493740131</v>
      </c>
      <c r="M34" s="43">
        <f>+MIN(M8:M31)</f>
        <v>0.6</v>
      </c>
      <c r="N34" s="44">
        <f>+MIN(N8:N31)</f>
        <v>3470.996486441187</v>
      </c>
    </row>
    <row r="35" spans="1:14" ht="20.2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</row>
    <row r="36" spans="1:14" ht="20.25" customHeight="1">
      <c r="A36" s="48"/>
      <c r="B36" s="49" t="s">
        <v>19</v>
      </c>
      <c r="C36" s="50"/>
      <c r="D36" s="50"/>
      <c r="E36" s="66" t="s">
        <v>20</v>
      </c>
      <c r="F36" s="66"/>
      <c r="G36" s="66"/>
      <c r="H36" s="66"/>
      <c r="I36" s="51" t="s">
        <v>21</v>
      </c>
      <c r="J36" s="67">
        <f>N33</f>
        <v>20502.32994391718</v>
      </c>
      <c r="K36" s="67"/>
      <c r="L36" s="51" t="s">
        <v>21</v>
      </c>
      <c r="M36" s="52">
        <f>J36/J37</f>
        <v>45.35913704406455</v>
      </c>
      <c r="N36" s="53" t="s">
        <v>25</v>
      </c>
    </row>
    <row r="37" spans="1:14" ht="21" customHeight="1">
      <c r="A37" s="48"/>
      <c r="B37" s="50"/>
      <c r="C37" s="50"/>
      <c r="D37" s="50"/>
      <c r="E37" s="50"/>
      <c r="F37" s="66" t="s">
        <v>22</v>
      </c>
      <c r="G37" s="66"/>
      <c r="H37" s="50"/>
      <c r="I37" s="50"/>
      <c r="J37" s="67">
        <f>Q3</f>
        <v>452</v>
      </c>
      <c r="K37" s="67"/>
      <c r="L37" s="50"/>
      <c r="M37" s="50"/>
      <c r="N37" s="53"/>
    </row>
    <row r="38" spans="1:14" s="58" customFormat="1" ht="21.75" customHeight="1">
      <c r="A38" s="54"/>
      <c r="B38" s="55"/>
      <c r="C38" s="56" t="s">
        <v>29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7"/>
    </row>
    <row r="39" spans="1:14" ht="21.75" customHeight="1">
      <c r="A39" s="59"/>
      <c r="B39" s="60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2"/>
    </row>
    <row r="43" spans="2:13" ht="18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</sheetData>
  <sheetProtection/>
  <mergeCells count="5">
    <mergeCell ref="E36:H36"/>
    <mergeCell ref="J36:K36"/>
    <mergeCell ref="F37:G37"/>
    <mergeCell ref="J37:K37"/>
    <mergeCell ref="L3:N3"/>
  </mergeCells>
  <printOptions/>
  <pageMargins left="0.7086614173228347" right="0.07874015748031496" top="0.9055118110236221" bottom="0.1968503937007874" header="0.11811023622047245" footer="0.03937007874015748"/>
  <pageSetup horizontalDpi="300" verticalDpi="300" orientation="portrait" paperSize="9" scale="85" r:id="rId2"/>
  <headerFooter scaleWithDoc="0">
    <oddHeader>&amp;C &amp;R&amp;"TH SarabunPSK,ตัวหนา"&amp;18 12</oddHeader>
    <oddFooter xml:space="preserve">&amp;C </oddFooter>
  </headerFooter>
  <ignoredErrors>
    <ignoredError sqref="N8:N13 N14:N23 N24:N2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S17" sqref="S17"/>
    </sheetView>
  </sheetViews>
  <sheetFormatPr defaultColWidth="9.33203125" defaultRowHeight="21"/>
  <cols>
    <col min="1" max="1" width="9.33203125" style="1" customWidth="1"/>
    <col min="2" max="2" width="9.5" style="1" bestFit="1" customWidth="1"/>
    <col min="3" max="11" width="9.66015625" style="1" bestFit="1" customWidth="1"/>
    <col min="12" max="13" width="9.5" style="1" bestFit="1" customWidth="1"/>
    <col min="14" max="14" width="13.33203125" style="1" customWidth="1"/>
    <col min="15" max="16384" width="9.33203125" style="1" customWidth="1"/>
  </cols>
  <sheetData>
    <row r="1" spans="1:14" ht="27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4.75" customHeight="1">
      <c r="A2" s="3" t="s">
        <v>26</v>
      </c>
      <c r="B2" s="4"/>
      <c r="C2" s="4"/>
      <c r="D2" s="4"/>
      <c r="E2" s="4"/>
      <c r="F2" s="4"/>
      <c r="G2" s="4"/>
      <c r="H2" s="4"/>
      <c r="I2" s="4"/>
      <c r="J2" s="2"/>
      <c r="L2" s="21" t="s">
        <v>27</v>
      </c>
      <c r="M2" s="21"/>
      <c r="N2" s="5"/>
    </row>
    <row r="3" spans="1:14" ht="24.75" customHeight="1">
      <c r="A3" s="3"/>
      <c r="B3" s="4"/>
      <c r="C3" s="4"/>
      <c r="D3" s="2"/>
      <c r="E3" s="2"/>
      <c r="F3" s="2"/>
      <c r="G3" s="2"/>
      <c r="H3" s="2"/>
      <c r="I3" s="2"/>
      <c r="J3" s="4"/>
      <c r="K3" s="2"/>
      <c r="L3" s="2"/>
      <c r="M3" s="2"/>
      <c r="N3" s="2"/>
    </row>
    <row r="4" spans="1:14" ht="22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1</v>
      </c>
    </row>
    <row r="5" spans="1:14" ht="22.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</row>
    <row r="6" spans="1:14" ht="22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24</v>
      </c>
    </row>
    <row r="7" spans="1:14" ht="21">
      <c r="A7" s="15">
        <v>2555</v>
      </c>
      <c r="B7" s="16">
        <v>86.88874283533873</v>
      </c>
      <c r="C7" s="16">
        <v>839.8370626747086</v>
      </c>
      <c r="D7" s="16">
        <v>85.0829869377778</v>
      </c>
      <c r="E7" s="16">
        <v>637.45101013239</v>
      </c>
      <c r="F7" s="16">
        <v>1526.0035762620407</v>
      </c>
      <c r="G7" s="16">
        <v>7793.280462496349</v>
      </c>
      <c r="H7" s="16">
        <v>2101.5006640423844</v>
      </c>
      <c r="I7" s="16">
        <v>953.6871589789828</v>
      </c>
      <c r="J7" s="16">
        <v>486.75206352488857</v>
      </c>
      <c r="K7" s="16">
        <v>46.276657091310945</v>
      </c>
      <c r="L7" s="16">
        <v>31.39761798707988</v>
      </c>
      <c r="M7" s="16">
        <v>13.01507131008413</v>
      </c>
      <c r="N7" s="17">
        <v>14601.173074273338</v>
      </c>
    </row>
    <row r="8" spans="1:14" ht="21">
      <c r="A8" s="15">
        <v>2556</v>
      </c>
      <c r="B8" s="16">
        <v>7.12424427239979</v>
      </c>
      <c r="C8" s="16">
        <v>69.68669706549998</v>
      </c>
      <c r="D8" s="16">
        <v>65.89340646318847</v>
      </c>
      <c r="E8" s="16">
        <v>337.3936086184377</v>
      </c>
      <c r="F8" s="16">
        <v>3128.9876129314307</v>
      </c>
      <c r="G8" s="16">
        <v>2716.442553788664</v>
      </c>
      <c r="H8" s="16">
        <v>4201.740189958245</v>
      </c>
      <c r="I8" s="16">
        <v>1227.0613734370966</v>
      </c>
      <c r="J8" s="16">
        <v>519.8734481456438</v>
      </c>
      <c r="K8" s="16">
        <v>151.89961934296883</v>
      </c>
      <c r="L8" s="16">
        <v>35.960106721490455</v>
      </c>
      <c r="M8" s="16">
        <v>26.12443313299392</v>
      </c>
      <c r="N8" s="17">
        <v>12488.187293878058</v>
      </c>
    </row>
    <row r="9" spans="1:14" ht="21">
      <c r="A9" s="15">
        <v>2557</v>
      </c>
      <c r="B9" s="16">
        <v>67.23788646844659</v>
      </c>
      <c r="C9" s="16">
        <v>230.71483127449687</v>
      </c>
      <c r="D9" s="16">
        <v>404.8163048681828</v>
      </c>
      <c r="E9" s="16">
        <v>969.339526900066</v>
      </c>
      <c r="F9" s="16">
        <v>2400.455292712988</v>
      </c>
      <c r="G9" s="16">
        <v>1917.2320261062325</v>
      </c>
      <c r="H9" s="16">
        <v>654.3640565805459</v>
      </c>
      <c r="I9" s="16">
        <v>635.5164240822894</v>
      </c>
      <c r="J9" s="16">
        <v>91.77399451463816</v>
      </c>
      <c r="K9" s="16">
        <v>140.95372205903786</v>
      </c>
      <c r="L9" s="16">
        <v>28.71320567812011</v>
      </c>
      <c r="M9" s="16">
        <v>15.328726000598808</v>
      </c>
      <c r="N9" s="17">
        <v>7556.445997245643</v>
      </c>
    </row>
    <row r="10" spans="1:14" ht="21">
      <c r="A10" s="15">
        <v>2558</v>
      </c>
      <c r="B10" s="16">
        <v>53.021630185253606</v>
      </c>
      <c r="C10" s="16">
        <v>98.94898687448392</v>
      </c>
      <c r="D10" s="16">
        <v>30.538337830634052</v>
      </c>
      <c r="E10" s="16">
        <v>161.1537568485203</v>
      </c>
      <c r="F10" s="16">
        <v>1324.253984066645</v>
      </c>
      <c r="G10" s="16">
        <v>532.3741871313333</v>
      </c>
      <c r="H10" s="16">
        <v>826.9993487776235</v>
      </c>
      <c r="I10" s="16">
        <v>218.62863631186164</v>
      </c>
      <c r="J10" s="16">
        <v>99.17267973276944</v>
      </c>
      <c r="K10" s="16">
        <v>70.43965837592044</v>
      </c>
      <c r="L10" s="16">
        <v>33.97461454531409</v>
      </c>
      <c r="M10" s="16">
        <v>21.490665760827845</v>
      </c>
      <c r="N10" s="17">
        <v>3470.996486441187</v>
      </c>
    </row>
    <row r="11" spans="1:14" ht="21">
      <c r="A11" s="15">
        <v>2559</v>
      </c>
      <c r="B11" s="16">
        <v>1.7945006204563487</v>
      </c>
      <c r="C11" s="16">
        <v>155.97733134592593</v>
      </c>
      <c r="D11" s="16">
        <v>540.4028953644913</v>
      </c>
      <c r="E11" s="16">
        <v>1626.7911820147012</v>
      </c>
      <c r="F11" s="16">
        <v>1769.7563135949297</v>
      </c>
      <c r="G11" s="16">
        <v>2922.4904175340153</v>
      </c>
      <c r="H11" s="16">
        <v>915.3556067876361</v>
      </c>
      <c r="I11" s="16">
        <v>1561.722594283681</v>
      </c>
      <c r="J11" s="16">
        <v>54.39196615983039</v>
      </c>
      <c r="K11" s="16">
        <v>57.59881005971939</v>
      </c>
      <c r="L11" s="16">
        <v>5.397446300035345</v>
      </c>
      <c r="M11" s="16">
        <v>1.9664374512034586</v>
      </c>
      <c r="N11" s="17">
        <v>9613.645501516625</v>
      </c>
    </row>
    <row r="12" spans="1:14" ht="2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21">
      <c r="A13" s="18" t="s">
        <v>17</v>
      </c>
      <c r="B13" s="19">
        <f>AVERAGE(B7:B11)</f>
        <v>43.21340087637901</v>
      </c>
      <c r="C13" s="19">
        <f aca="true" t="shared" si="0" ref="C13:M13">AVERAGE(C7:C11)</f>
        <v>279.03298184702305</v>
      </c>
      <c r="D13" s="19">
        <f t="shared" si="0"/>
        <v>225.34678629285492</v>
      </c>
      <c r="E13" s="19">
        <f t="shared" si="0"/>
        <v>746.4258169028229</v>
      </c>
      <c r="F13" s="19">
        <f t="shared" si="0"/>
        <v>2029.8913559136067</v>
      </c>
      <c r="G13" s="19">
        <f t="shared" si="0"/>
        <v>3176.363929411319</v>
      </c>
      <c r="H13" s="19">
        <f t="shared" si="0"/>
        <v>1739.991973229287</v>
      </c>
      <c r="I13" s="19">
        <f t="shared" si="0"/>
        <v>919.3232374187822</v>
      </c>
      <c r="J13" s="19">
        <f t="shared" si="0"/>
        <v>250.3928304155541</v>
      </c>
      <c r="K13" s="19">
        <f t="shared" si="0"/>
        <v>93.43369338579149</v>
      </c>
      <c r="L13" s="19">
        <f t="shared" si="0"/>
        <v>27.088598246407976</v>
      </c>
      <c r="M13" s="19">
        <f t="shared" si="0"/>
        <v>15.585066731141632</v>
      </c>
      <c r="N13" s="20">
        <f>SUM(B13:M13)</f>
        <v>9546.089670670972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Powernet</cp:lastModifiedBy>
  <cp:lastPrinted>2024-06-14T02:36:06Z</cp:lastPrinted>
  <dcterms:created xsi:type="dcterms:W3CDTF">2003-07-09T03:39:39Z</dcterms:created>
  <dcterms:modified xsi:type="dcterms:W3CDTF">2024-06-14T02:40:27Z</dcterms:modified>
  <cp:category/>
  <cp:version/>
  <cp:contentType/>
  <cp:contentStatus/>
</cp:coreProperties>
</file>