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<sst xmlns="http://schemas.openxmlformats.org/spreadsheetml/2006/main" count="34" uniqueCount="25">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</sst>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33" fontId="25" fillId="0" borderId="14" xfId="0" applyFont="1" applyBorder="1" applyAlignment="1">
      <alignment/>
    </xf>
    <xf numFmtId="1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Border="1" applyAlignment="1" applyProtection="1">
      <alignment/>
      <protection/>
    </xf>
    <xf numFmtId="2" fontId="25" fillId="0" borderId="15" xfId="0" applyNumberFormat="1" applyFont="1" applyBorder="1" applyAlignment="1" applyProtection="1">
      <alignment horizontal="right"/>
      <protection/>
    </xf>
    <xf numFmtId="233" fontId="25" fillId="0" borderId="15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6" xfId="0" applyNumberFormat="1" applyFont="1" applyFill="1" applyBorder="1" applyAlignment="1" applyProtection="1">
      <alignment horizontal="center" vertical="center"/>
      <protection/>
    </xf>
    <xf numFmtId="1" fontId="25" fillId="5" borderId="17" xfId="0" applyNumberFormat="1" applyFont="1" applyFill="1" applyBorder="1" applyAlignment="1" applyProtection="1">
      <alignment horizontal="center" vertical="center"/>
      <protection/>
    </xf>
    <xf numFmtId="1" fontId="25" fillId="5" borderId="16" xfId="0" applyNumberFormat="1" applyFont="1" applyFill="1" applyBorder="1" applyAlignment="1">
      <alignment horizontal="center" vertical="center"/>
    </xf>
    <xf numFmtId="1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19" borderId="18" xfId="0" applyNumberFormat="1" applyFont="1" applyFill="1" applyBorder="1" applyAlignment="1" applyProtection="1">
      <alignment horizontal="center" vertical="center"/>
      <protection/>
    </xf>
    <xf numFmtId="236" fontId="25" fillId="5" borderId="18" xfId="0" applyNumberFormat="1" applyFont="1" applyFill="1" applyBorder="1" applyAlignment="1" applyProtection="1">
      <alignment horizontal="center" vertical="center"/>
      <protection/>
    </xf>
    <xf numFmtId="236" fontId="25" fillId="7" borderId="19" xfId="0" applyNumberFormat="1" applyFont="1" applyFill="1" applyBorder="1" applyAlignment="1">
      <alignment horizontal="center" vertical="center"/>
    </xf>
    <xf numFmtId="236" fontId="25" fillId="0" borderId="20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/>
    </xf>
    <xf numFmtId="236" fontId="25" fillId="19" borderId="21" xfId="0" applyNumberFormat="1" applyFont="1" applyFill="1" applyBorder="1" applyAlignment="1" applyProtection="1">
      <alignment horizontal="center" vertical="center"/>
      <protection/>
    </xf>
    <xf numFmtId="236" fontId="25" fillId="0" borderId="14" xfId="0" applyNumberFormat="1" applyFont="1" applyBorder="1" applyAlignment="1">
      <alignment/>
    </xf>
    <xf numFmtId="236" fontId="25" fillId="19" borderId="18" xfId="0" applyNumberFormat="1" applyFont="1" applyFill="1" applyBorder="1" applyAlignment="1">
      <alignment horizontal="center" vertical="center"/>
    </xf>
    <xf numFmtId="236" fontId="27" fillId="19" borderId="18" xfId="0" applyNumberFormat="1" applyFont="1" applyFill="1" applyBorder="1" applyAlignment="1" applyProtection="1">
      <alignment horizontal="center" vertical="center"/>
      <protection/>
    </xf>
    <xf numFmtId="236" fontId="25" fillId="7" borderId="22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4" fillId="5" borderId="16" xfId="0" applyNumberFormat="1" applyFont="1" applyFill="1" applyBorder="1" applyAlignment="1" applyProtection="1">
      <alignment horizontal="center" vertical="center"/>
      <protection/>
    </xf>
    <xf numFmtId="236" fontId="34" fillId="19" borderId="18" xfId="0" applyNumberFormat="1" applyFont="1" applyFill="1" applyBorder="1" applyAlignment="1" applyProtection="1">
      <alignment horizontal="center" vertical="center"/>
      <protection/>
    </xf>
    <xf numFmtId="236" fontId="34" fillId="5" borderId="18" xfId="0" applyNumberFormat="1" applyFont="1" applyFill="1" applyBorder="1" applyAlignment="1" applyProtection="1">
      <alignment horizontal="center" vertical="center"/>
      <protection/>
    </xf>
    <xf numFmtId="236" fontId="34" fillId="7" borderId="19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4" xfId="0" applyNumberFormat="1" applyFont="1" applyFill="1" applyBorder="1" applyAlignment="1" applyProtection="1">
      <alignment horizontal="center"/>
      <protection/>
    </xf>
    <xf numFmtId="1" fontId="2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52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975"/>
          <c:w val="0.8715"/>
          <c:h val="0.72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'P.21-H.05'!$A$7:$A$71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'P.21-H.05'!$N$7:$N$71</c:f>
              <c:numCache>
                <c:ptCount val="65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153.24</c:v>
                </c:pt>
                <c:pt idx="64">
                  <c:v>122.19999999999999</c:v>
                </c:pt>
              </c:numCache>
            </c:numRef>
          </c:val>
        </c:ser>
        <c:gapWidth val="100"/>
        <c:axId val="31254818"/>
        <c:axId val="12857907"/>
      </c:barChart>
      <c:lineChart>
        <c:grouping val="standard"/>
        <c:varyColors val="0"/>
        <c:ser>
          <c:idx val="1"/>
          <c:order val="1"/>
          <c:tx>
            <c:v>ค่าเฉลี่ย 139.0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'P.21-H.05'!$A$7:$A$70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'P.21-H.05'!$P$7:$P$70</c:f>
              <c:numCache>
                <c:ptCount val="64"/>
                <c:pt idx="0">
                  <c:v>138.95322348214287</c:v>
                </c:pt>
                <c:pt idx="1">
                  <c:v>138.95322348214287</c:v>
                </c:pt>
                <c:pt idx="2">
                  <c:v>138.95322348214287</c:v>
                </c:pt>
                <c:pt idx="3">
                  <c:v>138.95322348214287</c:v>
                </c:pt>
                <c:pt idx="4">
                  <c:v>138.95322348214287</c:v>
                </c:pt>
                <c:pt idx="5">
                  <c:v>138.95322348214287</c:v>
                </c:pt>
                <c:pt idx="6">
                  <c:v>138.95322348214287</c:v>
                </c:pt>
                <c:pt idx="7">
                  <c:v>138.95322348214287</c:v>
                </c:pt>
                <c:pt idx="8">
                  <c:v>138.95322348214287</c:v>
                </c:pt>
                <c:pt idx="9">
                  <c:v>138.95322348214287</c:v>
                </c:pt>
                <c:pt idx="10">
                  <c:v>138.95322348214287</c:v>
                </c:pt>
                <c:pt idx="11">
                  <c:v>138.95322348214287</c:v>
                </c:pt>
                <c:pt idx="12">
                  <c:v>138.95322348214287</c:v>
                </c:pt>
                <c:pt idx="13">
                  <c:v>138.95322348214287</c:v>
                </c:pt>
                <c:pt idx="14">
                  <c:v>138.95322348214287</c:v>
                </c:pt>
                <c:pt idx="15">
                  <c:v>138.95322348214287</c:v>
                </c:pt>
                <c:pt idx="16">
                  <c:v>138.95322348214287</c:v>
                </c:pt>
                <c:pt idx="17">
                  <c:v>138.95322348214287</c:v>
                </c:pt>
                <c:pt idx="18">
                  <c:v>138.95322348214287</c:v>
                </c:pt>
                <c:pt idx="19">
                  <c:v>138.95322348214287</c:v>
                </c:pt>
                <c:pt idx="20">
                  <c:v>138.95322348214287</c:v>
                </c:pt>
                <c:pt idx="21">
                  <c:v>138.95322348214287</c:v>
                </c:pt>
                <c:pt idx="22">
                  <c:v>138.95322348214287</c:v>
                </c:pt>
                <c:pt idx="23">
                  <c:v>138.95322348214287</c:v>
                </c:pt>
                <c:pt idx="24">
                  <c:v>138.95322348214287</c:v>
                </c:pt>
                <c:pt idx="25">
                  <c:v>138.95322348214287</c:v>
                </c:pt>
                <c:pt idx="26">
                  <c:v>138.95322348214287</c:v>
                </c:pt>
                <c:pt idx="27">
                  <c:v>138.95322348214287</c:v>
                </c:pt>
                <c:pt idx="28">
                  <c:v>138.95322348214287</c:v>
                </c:pt>
                <c:pt idx="29">
                  <c:v>138.95322348214287</c:v>
                </c:pt>
                <c:pt idx="30">
                  <c:v>138.95322348214287</c:v>
                </c:pt>
                <c:pt idx="31">
                  <c:v>138.95322348214287</c:v>
                </c:pt>
                <c:pt idx="32">
                  <c:v>138.95322348214287</c:v>
                </c:pt>
                <c:pt idx="33">
                  <c:v>138.95322348214287</c:v>
                </c:pt>
                <c:pt idx="34">
                  <c:v>138.95322348214287</c:v>
                </c:pt>
                <c:pt idx="35">
                  <c:v>138.95322348214287</c:v>
                </c:pt>
                <c:pt idx="36">
                  <c:v>138.95322348214287</c:v>
                </c:pt>
                <c:pt idx="37">
                  <c:v>138.95322348214287</c:v>
                </c:pt>
                <c:pt idx="38">
                  <c:v>138.95322348214287</c:v>
                </c:pt>
                <c:pt idx="39">
                  <c:v>138.95322348214287</c:v>
                </c:pt>
                <c:pt idx="40">
                  <c:v>138.95322348214287</c:v>
                </c:pt>
                <c:pt idx="41">
                  <c:v>138.95322348214287</c:v>
                </c:pt>
                <c:pt idx="42">
                  <c:v>138.95322348214287</c:v>
                </c:pt>
                <c:pt idx="43">
                  <c:v>138.95322348214287</c:v>
                </c:pt>
                <c:pt idx="44">
                  <c:v>138.95322348214287</c:v>
                </c:pt>
                <c:pt idx="45">
                  <c:v>138.95322348214287</c:v>
                </c:pt>
                <c:pt idx="46">
                  <c:v>138.95322348214287</c:v>
                </c:pt>
                <c:pt idx="47">
                  <c:v>138.95322348214287</c:v>
                </c:pt>
                <c:pt idx="48">
                  <c:v>138.95322348214287</c:v>
                </c:pt>
                <c:pt idx="49">
                  <c:v>138.95322348214287</c:v>
                </c:pt>
                <c:pt idx="50">
                  <c:v>138.95322348214287</c:v>
                </c:pt>
                <c:pt idx="51">
                  <c:v>138.95322348214287</c:v>
                </c:pt>
                <c:pt idx="52">
                  <c:v>138.95322348214287</c:v>
                </c:pt>
                <c:pt idx="53">
                  <c:v>138.95322348214287</c:v>
                </c:pt>
                <c:pt idx="54">
                  <c:v>138.95322348214287</c:v>
                </c:pt>
                <c:pt idx="55">
                  <c:v>138.95322348214287</c:v>
                </c:pt>
                <c:pt idx="56">
                  <c:v>138.95322348214287</c:v>
                </c:pt>
                <c:pt idx="57">
                  <c:v>138.95322348214287</c:v>
                </c:pt>
                <c:pt idx="58">
                  <c:v>138.95322348214287</c:v>
                </c:pt>
                <c:pt idx="59">
                  <c:v>138.95322348214287</c:v>
                </c:pt>
                <c:pt idx="60">
                  <c:v>138.95322348214287</c:v>
                </c:pt>
                <c:pt idx="61">
                  <c:v>138.95322348214287</c:v>
                </c:pt>
                <c:pt idx="62">
                  <c:v>138.95322348214287</c:v>
                </c:pt>
                <c:pt idx="63">
                  <c:v>138.95322348214287</c:v>
                </c:pt>
              </c:numCache>
            </c:numRef>
          </c:val>
          <c:smooth val="0"/>
        </c:ser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857907"/>
        <c:crossesAt val="0"/>
        <c:auto val="1"/>
        <c:lblOffset val="100"/>
        <c:tickLblSkip val="3"/>
        <c:noMultiLvlLbl val="0"/>
      </c:catAx>
      <c:valAx>
        <c:axId val="1285790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5"/>
  <sheetViews>
    <sheetView showGridLines="0" tabSelected="1" zoomScalePageLayoutView="0" workbookViewId="0" topLeftCell="A61">
      <selection activeCell="V80" sqref="V8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4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 aca="true" t="shared" si="0" ref="O7:O71">+N7*0.0317097</f>
        <v>5.391283194000001</v>
      </c>
      <c r="P7" s="40">
        <f>$N$76</f>
        <v>138.95322348214287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1" ref="N8:N67">SUM(B8:M8)</f>
        <v>155.88000000000002</v>
      </c>
      <c r="O8" s="39">
        <f t="shared" si="0"/>
        <v>4.942908036</v>
      </c>
      <c r="P8" s="40">
        <f aca="true" t="shared" si="2" ref="P8:P70">$N$76</f>
        <v>138.95322348214287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1"/>
        <v>190.25000000000003</v>
      </c>
      <c r="O9" s="39">
        <f t="shared" si="0"/>
        <v>6.032770425000001</v>
      </c>
      <c r="P9" s="40">
        <f t="shared" si="2"/>
        <v>138.95322348214287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1"/>
        <v>70.52000000000002</v>
      </c>
      <c r="O10" s="39">
        <f t="shared" si="0"/>
        <v>2.2361680440000007</v>
      </c>
      <c r="P10" s="40">
        <f t="shared" si="2"/>
        <v>138.95322348214287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1"/>
        <v>71.94</v>
      </c>
      <c r="O11" s="39">
        <f t="shared" si="0"/>
        <v>2.281195818</v>
      </c>
      <c r="P11" s="40">
        <f t="shared" si="2"/>
        <v>138.95322348214287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1"/>
        <v>109.39</v>
      </c>
      <c r="O12" s="39">
        <f t="shared" si="0"/>
        <v>3.468724083</v>
      </c>
      <c r="P12" s="40">
        <f t="shared" si="2"/>
        <v>138.95322348214287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1"/>
        <v>104.73</v>
      </c>
      <c r="O13" s="39">
        <f t="shared" si="0"/>
        <v>3.3209568810000003</v>
      </c>
      <c r="P13" s="40">
        <f t="shared" si="2"/>
        <v>138.95322348214287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1"/>
        <v>169.19000000000003</v>
      </c>
      <c r="O14" s="39">
        <f t="shared" si="0"/>
        <v>5.364964143000001</v>
      </c>
      <c r="P14" s="40">
        <f t="shared" si="2"/>
        <v>138.95322348214287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1"/>
        <v>81.46</v>
      </c>
      <c r="O15" s="39">
        <f t="shared" si="0"/>
        <v>2.5830721619999997</v>
      </c>
      <c r="P15" s="40">
        <f t="shared" si="2"/>
        <v>138.95322348214287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1"/>
        <v>127.03999999999999</v>
      </c>
      <c r="O16" s="39">
        <f t="shared" si="0"/>
        <v>4.028400287999999</v>
      </c>
      <c r="P16" s="40">
        <f t="shared" si="2"/>
        <v>138.95322348214287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1"/>
        <v>183.54000000000002</v>
      </c>
      <c r="O17" s="39">
        <f t="shared" si="0"/>
        <v>5.819998338</v>
      </c>
      <c r="P17" s="40">
        <f t="shared" si="2"/>
        <v>138.95322348214287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1"/>
        <v>117.78999999999999</v>
      </c>
      <c r="O18" s="39">
        <f t="shared" si="0"/>
        <v>3.7350855629999997</v>
      </c>
      <c r="P18" s="40">
        <f t="shared" si="2"/>
        <v>138.95322348214287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1"/>
        <v>129.76</v>
      </c>
      <c r="O19" s="39">
        <f t="shared" si="0"/>
        <v>4.114650672</v>
      </c>
      <c r="P19" s="40">
        <f t="shared" si="2"/>
        <v>138.95322348214287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1"/>
        <v>162.76</v>
      </c>
      <c r="O20" s="39">
        <f t="shared" si="0"/>
        <v>5.1610707719999995</v>
      </c>
      <c r="P20" s="40">
        <f t="shared" si="2"/>
        <v>138.95322348214287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1"/>
        <v>136.38000000000002</v>
      </c>
      <c r="O21" s="39">
        <f t="shared" si="0"/>
        <v>4.324568886000001</v>
      </c>
      <c r="P21" s="40">
        <f t="shared" si="2"/>
        <v>138.95322348214287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1"/>
        <v>186.33</v>
      </c>
      <c r="O22" s="39">
        <f t="shared" si="0"/>
        <v>5.908468401</v>
      </c>
      <c r="P22" s="40">
        <f t="shared" si="2"/>
        <v>138.95322348214287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1"/>
        <v>258.55</v>
      </c>
      <c r="O23" s="39">
        <f t="shared" si="0"/>
        <v>8.198542935</v>
      </c>
      <c r="P23" s="40">
        <f t="shared" si="2"/>
        <v>138.95322348214287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1"/>
        <v>257.22999999999996</v>
      </c>
      <c r="O24" s="39">
        <f t="shared" si="0"/>
        <v>8.156686130999999</v>
      </c>
      <c r="P24" s="40">
        <f t="shared" si="2"/>
        <v>138.95322348214287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1"/>
        <v>153.47</v>
      </c>
      <c r="O25" s="39">
        <f t="shared" si="0"/>
        <v>4.866487659</v>
      </c>
      <c r="P25" s="40">
        <f t="shared" si="2"/>
        <v>138.95322348214287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1"/>
        <v>280.72</v>
      </c>
      <c r="O26" s="39">
        <f t="shared" si="0"/>
        <v>8.901546984000001</v>
      </c>
      <c r="P26" s="40">
        <f t="shared" si="2"/>
        <v>138.95322348214287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1"/>
        <v>254.82500000000002</v>
      </c>
      <c r="O27" s="39">
        <f t="shared" si="0"/>
        <v>8.0804243025</v>
      </c>
      <c r="P27" s="40">
        <f t="shared" si="2"/>
        <v>138.95322348214287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1"/>
        <v>268.58</v>
      </c>
      <c r="O28" s="39">
        <f t="shared" si="0"/>
        <v>8.516591226</v>
      </c>
      <c r="P28" s="40">
        <f t="shared" si="2"/>
        <v>138.95322348214287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1"/>
        <v>111.58</v>
      </c>
      <c r="O29" s="39">
        <f t="shared" si="0"/>
        <v>3.538168326</v>
      </c>
      <c r="P29" s="40">
        <f t="shared" si="2"/>
        <v>138.95322348214287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1"/>
        <v>146.85999999999999</v>
      </c>
      <c r="O30" s="39">
        <f t="shared" si="0"/>
        <v>4.656886542</v>
      </c>
      <c r="P30" s="40">
        <f t="shared" si="2"/>
        <v>138.95322348214287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1"/>
        <v>144.96799999999996</v>
      </c>
      <c r="O31" s="39">
        <f t="shared" si="0"/>
        <v>4.596891789599999</v>
      </c>
      <c r="P31" s="40">
        <f t="shared" si="2"/>
        <v>138.95322348214287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1"/>
        <v>107.89099999999999</v>
      </c>
      <c r="O32" s="39">
        <f t="shared" si="0"/>
        <v>3.4211912427</v>
      </c>
      <c r="P32" s="40">
        <f t="shared" si="2"/>
        <v>138.95322348214287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1"/>
        <v>123.017</v>
      </c>
      <c r="O33" s="39">
        <f t="shared" si="0"/>
        <v>3.9008321648999997</v>
      </c>
      <c r="P33" s="40">
        <f t="shared" si="2"/>
        <v>138.95322348214287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1"/>
        <v>154.097</v>
      </c>
      <c r="O34" s="39">
        <f t="shared" si="0"/>
        <v>4.8863696409</v>
      </c>
      <c r="P34" s="40">
        <f t="shared" si="2"/>
        <v>138.95322348214287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1"/>
        <v>139.45600000000005</v>
      </c>
      <c r="O35" s="39">
        <f t="shared" si="0"/>
        <v>4.422107923200001</v>
      </c>
      <c r="P35" s="40">
        <f t="shared" si="2"/>
        <v>138.95322348214287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1"/>
        <v>131.428</v>
      </c>
      <c r="O36" s="39">
        <f t="shared" si="0"/>
        <v>4.1675424516</v>
      </c>
      <c r="P36" s="40">
        <f t="shared" si="2"/>
        <v>138.95322348214287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1"/>
        <v>124.48299999999999</v>
      </c>
      <c r="O37" s="39">
        <f t="shared" si="0"/>
        <v>3.9473185850999997</v>
      </c>
      <c r="P37" s="40">
        <f t="shared" si="2"/>
        <v>138.95322348214287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1"/>
        <v>125.13399999999999</v>
      </c>
      <c r="O38" s="39">
        <f t="shared" si="0"/>
        <v>3.9679615997999997</v>
      </c>
      <c r="P38" s="40">
        <f t="shared" si="2"/>
        <v>138.95322348214287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1"/>
        <v>135.079</v>
      </c>
      <c r="O39" s="39">
        <f t="shared" si="0"/>
        <v>4.2833145663000005</v>
      </c>
      <c r="P39" s="40">
        <f t="shared" si="2"/>
        <v>138.95322348214287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1"/>
        <v>106.861</v>
      </c>
      <c r="O40" s="39">
        <f t="shared" si="0"/>
        <v>3.3885302517</v>
      </c>
      <c r="P40" s="40">
        <f t="shared" si="2"/>
        <v>138.95322348214287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1"/>
        <v>177.61499999999998</v>
      </c>
      <c r="O41" s="39">
        <f t="shared" si="0"/>
        <v>5.632118365499999</v>
      </c>
      <c r="P41" s="40">
        <f t="shared" si="2"/>
        <v>138.95322348214287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1"/>
        <v>114.66099999999999</v>
      </c>
      <c r="O42" s="39">
        <f t="shared" si="0"/>
        <v>3.6358659117</v>
      </c>
      <c r="P42" s="40">
        <f t="shared" si="2"/>
        <v>138.95322348214287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1"/>
        <v>93.79699999999998</v>
      </c>
      <c r="O43" s="39">
        <f t="shared" si="0"/>
        <v>2.9742747308999995</v>
      </c>
      <c r="P43" s="40">
        <f t="shared" si="2"/>
        <v>138.95322348214287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1"/>
        <v>61.132000000000005</v>
      </c>
      <c r="O44" s="39">
        <f t="shared" si="0"/>
        <v>1.9384773804000002</v>
      </c>
      <c r="P44" s="40">
        <f t="shared" si="2"/>
        <v>138.95322348214287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1"/>
        <v>67.743</v>
      </c>
      <c r="O45" s="39">
        <f t="shared" si="0"/>
        <v>2.1481102071</v>
      </c>
      <c r="P45" s="40">
        <f t="shared" si="2"/>
        <v>138.95322348214287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1"/>
        <v>64.783</v>
      </c>
      <c r="O46" s="39">
        <f t="shared" si="0"/>
        <v>2.0542494951</v>
      </c>
      <c r="P46" s="40">
        <f t="shared" si="2"/>
        <v>138.95322348214287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1"/>
        <v>181.004</v>
      </c>
      <c r="O47" s="39">
        <f t="shared" si="0"/>
        <v>5.7395825388</v>
      </c>
      <c r="P47" s="40">
        <f t="shared" si="2"/>
        <v>138.95322348214287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1"/>
        <v>189.98</v>
      </c>
      <c r="O48" s="39">
        <f t="shared" si="0"/>
        <v>6.024208806</v>
      </c>
      <c r="P48" s="40">
        <f t="shared" si="2"/>
        <v>138.95322348214287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1"/>
        <v>127.519</v>
      </c>
      <c r="O49" s="39">
        <f t="shared" si="0"/>
        <v>4.043589234300001</v>
      </c>
      <c r="P49" s="40">
        <f t="shared" si="2"/>
        <v>138.95322348214287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1"/>
        <v>70.335</v>
      </c>
      <c r="O50" s="39">
        <f t="shared" si="0"/>
        <v>2.2303017494999997</v>
      </c>
      <c r="P50" s="40">
        <f t="shared" si="2"/>
        <v>138.95322348214287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1"/>
        <v>41.473000000000006</v>
      </c>
      <c r="O51" s="39">
        <f t="shared" si="0"/>
        <v>1.3150963881000002</v>
      </c>
      <c r="P51" s="40">
        <f t="shared" si="2"/>
        <v>138.95322348214287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1"/>
        <v>120.16700000000002</v>
      </c>
      <c r="O52" s="39">
        <f t="shared" si="0"/>
        <v>3.8104595199000006</v>
      </c>
      <c r="P52" s="40">
        <f t="shared" si="2"/>
        <v>138.95322348214287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1"/>
        <v>119.709</v>
      </c>
      <c r="O53" s="39">
        <f t="shared" si="0"/>
        <v>3.7959364773</v>
      </c>
      <c r="P53" s="40">
        <f t="shared" si="2"/>
        <v>138.95322348214287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1"/>
        <v>120.30300000000001</v>
      </c>
      <c r="O54" s="39">
        <f t="shared" si="0"/>
        <v>3.8147720391000006</v>
      </c>
      <c r="P54" s="40">
        <f t="shared" si="2"/>
        <v>138.95322348214287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1"/>
        <v>209.35</v>
      </c>
      <c r="O55" s="39">
        <f t="shared" si="0"/>
        <v>6.638425695</v>
      </c>
      <c r="P55" s="40">
        <f t="shared" si="2"/>
        <v>138.95322348214287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1"/>
        <v>80.11099999999998</v>
      </c>
      <c r="O56" s="39">
        <f t="shared" si="0"/>
        <v>2.5402957766999994</v>
      </c>
      <c r="P56" s="40">
        <f t="shared" si="2"/>
        <v>138.95322348214287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1"/>
        <v>111.00699999999999</v>
      </c>
      <c r="O57" s="39">
        <f t="shared" si="0"/>
        <v>3.5199986679</v>
      </c>
      <c r="P57" s="40">
        <f t="shared" si="2"/>
        <v>138.95322348214287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1"/>
        <v>169.172928</v>
      </c>
      <c r="O58" s="39">
        <f t="shared" si="0"/>
        <v>5.364422795001601</v>
      </c>
      <c r="P58" s="40">
        <f t="shared" si="2"/>
        <v>138.95322348214287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1"/>
        <v>206.96860800000002</v>
      </c>
      <c r="O59" s="39">
        <f t="shared" si="0"/>
        <v>6.562912469097601</v>
      </c>
      <c r="P59" s="40">
        <f t="shared" si="2"/>
        <v>138.95322348214287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1"/>
        <v>157.07779200000004</v>
      </c>
      <c r="O60" s="39">
        <f t="shared" si="0"/>
        <v>4.980889660982402</v>
      </c>
      <c r="P60" s="40">
        <f t="shared" si="2"/>
        <v>138.95322348214287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1"/>
        <v>154.538496</v>
      </c>
      <c r="O61" s="39">
        <f t="shared" si="0"/>
        <v>4.900369346611201</v>
      </c>
      <c r="P61" s="40">
        <f t="shared" si="2"/>
        <v>138.95322348214287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1"/>
        <v>114.25622399999999</v>
      </c>
      <c r="O62" s="39">
        <f t="shared" si="0"/>
        <v>3.6230305861727996</v>
      </c>
      <c r="P62" s="40">
        <f t="shared" si="2"/>
        <v>138.95322348214287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1"/>
        <v>103.17024</v>
      </c>
      <c r="O63" s="39">
        <f t="shared" si="0"/>
        <v>3.2714973593280003</v>
      </c>
      <c r="P63" s="40">
        <f t="shared" si="2"/>
        <v>138.95322348214287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1"/>
        <v>269.40902400000004</v>
      </c>
      <c r="O64" s="39">
        <f t="shared" si="0"/>
        <v>8.542879328332802</v>
      </c>
      <c r="P64" s="40">
        <f t="shared" si="2"/>
        <v>138.95322348214287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1"/>
        <v>95.05468800000004</v>
      </c>
      <c r="O65" s="39">
        <f t="shared" si="0"/>
        <v>3.0141556400736014</v>
      </c>
      <c r="P65" s="40">
        <f t="shared" si="2"/>
        <v>138.95322348214287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1"/>
        <v>99.94320000000002</v>
      </c>
      <c r="O66" s="39">
        <f t="shared" si="0"/>
        <v>3.1691688890400007</v>
      </c>
      <c r="P66" s="40">
        <f t="shared" si="2"/>
        <v>138.95322348214287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1"/>
        <v>87.15859200000001</v>
      </c>
      <c r="O67" s="39">
        <f t="shared" si="0"/>
        <v>2.7637728047424006</v>
      </c>
      <c r="P67" s="40">
        <f t="shared" si="2"/>
        <v>138.95322348214287</v>
      </c>
      <c r="Q67" s="41"/>
    </row>
    <row r="68" spans="1:17" ht="15" customHeight="1">
      <c r="A68" s="33">
        <v>2558</v>
      </c>
      <c r="B68" s="37">
        <v>1.0082879999999999</v>
      </c>
      <c r="C68" s="37">
        <v>1.7055359999999997</v>
      </c>
      <c r="D68" s="37">
        <v>0.7015680000000001</v>
      </c>
      <c r="E68" s="37">
        <v>2.5315200000000004</v>
      </c>
      <c r="F68" s="37">
        <v>12.940991999999994</v>
      </c>
      <c r="G68" s="37">
        <v>6.20784</v>
      </c>
      <c r="H68" s="37">
        <v>8.508672000000002</v>
      </c>
      <c r="I68" s="37">
        <v>3.3782400000000012</v>
      </c>
      <c r="J68" s="37">
        <v>1.8282240000000003</v>
      </c>
      <c r="K68" s="37">
        <v>1.276992</v>
      </c>
      <c r="L68" s="37">
        <v>0.743903999999997</v>
      </c>
      <c r="M68" s="37">
        <v>0.5304960000000002</v>
      </c>
      <c r="N68" s="38">
        <f>SUM(B68:M68)</f>
        <v>41.36227199999999</v>
      </c>
      <c r="O68" s="39">
        <f t="shared" si="0"/>
        <v>1.3115852364383997</v>
      </c>
      <c r="P68" s="40">
        <f t="shared" si="2"/>
        <v>138.95322348214287</v>
      </c>
      <c r="Q68" s="41"/>
    </row>
    <row r="69" spans="1:17" ht="15" customHeight="1">
      <c r="A69" s="33">
        <v>2559</v>
      </c>
      <c r="B69" s="37">
        <v>0.10540800000000006</v>
      </c>
      <c r="C69" s="37">
        <v>1.7262720000000003</v>
      </c>
      <c r="D69" s="37">
        <v>5.358528000000001</v>
      </c>
      <c r="E69" s="37">
        <v>12.115872000000005</v>
      </c>
      <c r="F69" s="37">
        <v>12.65328</v>
      </c>
      <c r="G69" s="37">
        <v>17.782848</v>
      </c>
      <c r="H69" s="37">
        <v>8.410175999999998</v>
      </c>
      <c r="I69" s="37">
        <v>10.041408</v>
      </c>
      <c r="J69" s="37">
        <v>1.1897280000000001</v>
      </c>
      <c r="K69" s="37">
        <v>1.2087360000000003</v>
      </c>
      <c r="L69" s="37">
        <v>0.20304000000000003</v>
      </c>
      <c r="M69" s="37">
        <v>0.09763200000000004</v>
      </c>
      <c r="N69" s="38">
        <f>SUM(B69:M69)</f>
        <v>70.89292800000001</v>
      </c>
      <c r="O69" s="39">
        <f t="shared" si="0"/>
        <v>2.2479934790016003</v>
      </c>
      <c r="P69" s="40">
        <f t="shared" si="2"/>
        <v>138.95322348214287</v>
      </c>
      <c r="Q69" s="41"/>
    </row>
    <row r="70" spans="1:17" ht="15" customHeight="1">
      <c r="A70" s="50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>SUM(B70:M70)</f>
        <v>153.24</v>
      </c>
      <c r="O70" s="39">
        <f t="shared" si="0"/>
        <v>4.859194428</v>
      </c>
      <c r="P70" s="40">
        <f t="shared" si="2"/>
        <v>138.95322348214287</v>
      </c>
      <c r="Q70" s="41"/>
    </row>
    <row r="71" spans="1:17" ht="15" customHeight="1">
      <c r="A71" s="50">
        <v>2561</v>
      </c>
      <c r="B71" s="51">
        <v>1.7</v>
      </c>
      <c r="C71" s="51">
        <v>9.7</v>
      </c>
      <c r="D71" s="51">
        <v>7.5</v>
      </c>
      <c r="E71" s="51">
        <v>22.4</v>
      </c>
      <c r="F71" s="51">
        <v>22.4</v>
      </c>
      <c r="G71" s="51">
        <v>19</v>
      </c>
      <c r="H71" s="51">
        <v>22.6</v>
      </c>
      <c r="I71" s="51">
        <v>6.7</v>
      </c>
      <c r="J71" s="51">
        <v>4.7</v>
      </c>
      <c r="K71" s="51">
        <v>3.3</v>
      </c>
      <c r="L71" s="51">
        <v>1.3</v>
      </c>
      <c r="M71" s="51">
        <v>0.9</v>
      </c>
      <c r="N71" s="52">
        <f>SUM(B71:M71)</f>
        <v>122.19999999999999</v>
      </c>
      <c r="O71" s="53">
        <f t="shared" si="0"/>
        <v>3.87492534</v>
      </c>
      <c r="P71" s="47"/>
      <c r="Q71" s="41"/>
    </row>
    <row r="72" spans="1:17" ht="15" customHeight="1">
      <c r="A72" s="33">
        <v>2562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  <c r="O72" s="46"/>
      <c r="P72" s="47"/>
      <c r="Q72" s="41"/>
    </row>
    <row r="73" spans="1:17" ht="15" customHeight="1">
      <c r="A73" s="33">
        <v>2563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  <c r="O73" s="46"/>
      <c r="P73" s="47"/>
      <c r="Q73" s="41"/>
    </row>
    <row r="74" spans="1:17" ht="15" customHeight="1">
      <c r="A74" s="33">
        <v>2564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  <c r="O74" s="46"/>
      <c r="P74" s="47"/>
      <c r="Q74" s="41"/>
    </row>
    <row r="75" spans="1:17" ht="15" customHeight="1">
      <c r="A75" s="36" t="s">
        <v>19</v>
      </c>
      <c r="B75" s="48">
        <f>MAX(B7:B70)</f>
        <v>7.1</v>
      </c>
      <c r="C75" s="48">
        <f aca="true" t="shared" si="3" ref="C75:O75">MAX(C7:C70)</f>
        <v>29.2</v>
      </c>
      <c r="D75" s="48">
        <f t="shared" si="3"/>
        <v>30.2</v>
      </c>
      <c r="E75" s="48">
        <f t="shared" si="3"/>
        <v>44.2</v>
      </c>
      <c r="F75" s="48">
        <f t="shared" si="3"/>
        <v>72.5</v>
      </c>
      <c r="G75" s="48">
        <f t="shared" si="3"/>
        <v>78.79</v>
      </c>
      <c r="H75" s="48">
        <f t="shared" si="3"/>
        <v>47.2</v>
      </c>
      <c r="I75" s="48">
        <f t="shared" si="3"/>
        <v>32</v>
      </c>
      <c r="J75" s="48">
        <f t="shared" si="3"/>
        <v>16.808</v>
      </c>
      <c r="K75" s="48">
        <f t="shared" si="3"/>
        <v>19</v>
      </c>
      <c r="L75" s="48">
        <f t="shared" si="3"/>
        <v>7.59</v>
      </c>
      <c r="M75" s="48">
        <f t="shared" si="3"/>
        <v>6</v>
      </c>
      <c r="N75" s="48">
        <f t="shared" si="3"/>
        <v>280.72</v>
      </c>
      <c r="O75" s="48">
        <f t="shared" si="3"/>
        <v>8.901546984000001</v>
      </c>
      <c r="P75" s="49"/>
      <c r="Q75" s="41"/>
    </row>
    <row r="76" spans="1:17" ht="15" customHeight="1">
      <c r="A76" s="36" t="s">
        <v>16</v>
      </c>
      <c r="B76" s="48">
        <f>AVERAGE(B7:B70)</f>
        <v>1.9527697777777777</v>
      </c>
      <c r="C76" s="48">
        <f aca="true" t="shared" si="4" ref="C76:O76">AVERAGE(C7:C70)</f>
        <v>7.320291174603175</v>
      </c>
      <c r="D76" s="48">
        <f t="shared" si="4"/>
        <v>9.856017374999999</v>
      </c>
      <c r="E76" s="48">
        <f t="shared" si="4"/>
        <v>12.771145650793654</v>
      </c>
      <c r="F76" s="48">
        <f t="shared" si="4"/>
        <v>25.899068375000006</v>
      </c>
      <c r="G76" s="48">
        <f t="shared" si="4"/>
        <v>30.788583999999997</v>
      </c>
      <c r="H76" s="48">
        <f t="shared" si="4"/>
        <v>21.051810250000006</v>
      </c>
      <c r="I76" s="48">
        <f t="shared" si="4"/>
        <v>12.771248375000003</v>
      </c>
      <c r="J76" s="48">
        <f t="shared" si="4"/>
        <v>7.940221874999998</v>
      </c>
      <c r="K76" s="48">
        <f t="shared" si="4"/>
        <v>4.51159034920635</v>
      </c>
      <c r="L76" s="48">
        <f t="shared" si="4"/>
        <v>2.307513904761904</v>
      </c>
      <c r="M76" s="48">
        <f t="shared" si="4"/>
        <v>1.782962375</v>
      </c>
      <c r="N76" s="48">
        <f>SUM(B76:M76)</f>
        <v>138.95322348214287</v>
      </c>
      <c r="O76" s="48">
        <f t="shared" si="4"/>
        <v>4.391864297397226</v>
      </c>
      <c r="P76" s="49"/>
      <c r="Q76" s="41"/>
    </row>
    <row r="77" spans="1:17" ht="15" customHeight="1">
      <c r="A77" s="36" t="s">
        <v>20</v>
      </c>
      <c r="B77" s="48">
        <f>MIN(B7:B70)</f>
        <v>0</v>
      </c>
      <c r="C77" s="48">
        <f aca="true" t="shared" si="5" ref="C77:O77">MIN(C7:C70)</f>
        <v>0</v>
      </c>
      <c r="D77" s="48">
        <f t="shared" si="5"/>
        <v>0.447</v>
      </c>
      <c r="E77" s="48">
        <f t="shared" si="5"/>
        <v>1.795</v>
      </c>
      <c r="F77" s="48">
        <f t="shared" si="5"/>
        <v>4.72</v>
      </c>
      <c r="G77" s="48">
        <f t="shared" si="5"/>
        <v>6.20784</v>
      </c>
      <c r="H77" s="48">
        <f t="shared" si="5"/>
        <v>2.882</v>
      </c>
      <c r="I77" s="48">
        <f t="shared" si="5"/>
        <v>3.13</v>
      </c>
      <c r="J77" s="48">
        <f t="shared" si="5"/>
        <v>1.1897280000000001</v>
      </c>
      <c r="K77" s="48">
        <f t="shared" si="5"/>
        <v>0.367</v>
      </c>
      <c r="L77" s="48">
        <f t="shared" si="5"/>
        <v>0.167</v>
      </c>
      <c r="M77" s="48">
        <f t="shared" si="5"/>
        <v>0.041</v>
      </c>
      <c r="N77" s="48">
        <f t="shared" si="5"/>
        <v>41.36227199999999</v>
      </c>
      <c r="O77" s="48">
        <f t="shared" si="5"/>
        <v>1.3115852364383997</v>
      </c>
      <c r="P77" s="49"/>
      <c r="Q77" s="41"/>
    </row>
    <row r="78" spans="1:15" ht="21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22"/>
    </row>
    <row r="79" spans="1:15" ht="18" customHeigh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24.75" customHeight="1">
      <c r="A86" s="27"/>
      <c r="B86" s="28"/>
      <c r="C86" s="29"/>
      <c r="D86" s="26"/>
      <c r="E86" s="28"/>
      <c r="F86" s="28"/>
      <c r="G86" s="28"/>
      <c r="H86" s="28"/>
      <c r="I86" s="28"/>
      <c r="J86" s="28"/>
      <c r="K86" s="28"/>
      <c r="L86" s="28"/>
      <c r="M86" s="28"/>
      <c r="N86" s="30"/>
      <c r="O86" s="26"/>
    </row>
    <row r="87" spans="1:15" ht="24.75" customHeight="1">
      <c r="A87" s="27"/>
      <c r="B87" s="28"/>
      <c r="C87" s="28"/>
      <c r="D87" s="28"/>
      <c r="E87" s="26"/>
      <c r="F87" s="28"/>
      <c r="G87" s="28"/>
      <c r="H87" s="28"/>
      <c r="I87" s="28"/>
      <c r="J87" s="28"/>
      <c r="K87" s="28"/>
      <c r="L87" s="28"/>
      <c r="M87" s="28"/>
      <c r="N87" s="30"/>
      <c r="O87" s="26"/>
    </row>
    <row r="88" spans="1:15" ht="24.75" customHeight="1">
      <c r="A88" s="27"/>
      <c r="B88" s="28"/>
      <c r="C88" s="28"/>
      <c r="D88" s="28"/>
      <c r="E88" s="26"/>
      <c r="F88" s="28"/>
      <c r="G88" s="28"/>
      <c r="H88" s="28"/>
      <c r="I88" s="28"/>
      <c r="J88" s="28"/>
      <c r="K88" s="28"/>
      <c r="L88" s="28"/>
      <c r="M88" s="28"/>
      <c r="N88" s="30"/>
      <c r="O88" s="26"/>
    </row>
    <row r="89" spans="1:15" ht="24.75" customHeight="1">
      <c r="A89" s="27"/>
      <c r="B89" s="28"/>
      <c r="C89" s="28"/>
      <c r="D89" s="28"/>
      <c r="E89" s="26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/>
    <row r="107" ht="18" customHeight="1"/>
    <row r="108" ht="18" customHeight="1"/>
    <row r="109" ht="18" customHeight="1"/>
    <row r="11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2016-07-08T08:30:47Z</cp:lastPrinted>
  <dcterms:created xsi:type="dcterms:W3CDTF">1994-01-31T08:04:27Z</dcterms:created>
  <dcterms:modified xsi:type="dcterms:W3CDTF">2019-04-18T03:31:54Z</dcterms:modified>
  <cp:category/>
  <cp:version/>
  <cp:contentType/>
  <cp:contentStatus/>
</cp:coreProperties>
</file>