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<sst xmlns="http://schemas.openxmlformats.org/spreadsheetml/2006/main" count="29" uniqueCount="24">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</sst>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9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'P.20-H.05'!$A$7:$A$52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'P.20-H.05'!$N$7:$N$52</c:f>
              <c:numCache>
                <c:ptCount val="45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83.66803200000001</c:v>
                </c:pt>
                <c:pt idx="43">
                  <c:v>298.7824320000001</c:v>
                </c:pt>
                <c:pt idx="44">
                  <c:v>161.37705600000007</c:v>
                </c:pt>
              </c:numCache>
            </c:numRef>
          </c:val>
        </c:ser>
        <c:gapWidth val="100"/>
        <c:axId val="5700354"/>
        <c:axId val="51303187"/>
      </c:barChart>
      <c:lineChart>
        <c:grouping val="standard"/>
        <c:varyColors val="0"/>
        <c:ser>
          <c:idx val="1"/>
          <c:order val="1"/>
          <c:tx>
            <c:v>ค่าเฉลี่ย 358.2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'P.20-H.05'!$A$7:$A$52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'P.20-H.05'!$P$7:$P$51</c:f>
              <c:numCache>
                <c:ptCount val="45"/>
                <c:pt idx="0">
                  <c:v>353.8481888</c:v>
                </c:pt>
                <c:pt idx="1">
                  <c:v>353.8481888</c:v>
                </c:pt>
                <c:pt idx="2">
                  <c:v>353.8481888</c:v>
                </c:pt>
                <c:pt idx="3">
                  <c:v>353.8481888</c:v>
                </c:pt>
                <c:pt idx="4">
                  <c:v>353.8481888</c:v>
                </c:pt>
                <c:pt idx="5">
                  <c:v>353.8481888</c:v>
                </c:pt>
                <c:pt idx="6">
                  <c:v>353.8481888</c:v>
                </c:pt>
                <c:pt idx="7">
                  <c:v>353.8481888</c:v>
                </c:pt>
                <c:pt idx="8">
                  <c:v>353.8481888</c:v>
                </c:pt>
                <c:pt idx="9">
                  <c:v>353.8481888</c:v>
                </c:pt>
                <c:pt idx="10">
                  <c:v>353.8481888</c:v>
                </c:pt>
                <c:pt idx="11">
                  <c:v>353.8481888</c:v>
                </c:pt>
                <c:pt idx="12">
                  <c:v>353.8481888</c:v>
                </c:pt>
                <c:pt idx="13">
                  <c:v>353.8481888</c:v>
                </c:pt>
                <c:pt idx="14">
                  <c:v>353.8481888</c:v>
                </c:pt>
                <c:pt idx="15">
                  <c:v>353.8481888</c:v>
                </c:pt>
                <c:pt idx="16">
                  <c:v>353.8481888</c:v>
                </c:pt>
                <c:pt idx="17">
                  <c:v>353.8481888</c:v>
                </c:pt>
                <c:pt idx="18">
                  <c:v>353.8481888</c:v>
                </c:pt>
                <c:pt idx="19">
                  <c:v>353.8481888</c:v>
                </c:pt>
                <c:pt idx="20">
                  <c:v>353.8481888</c:v>
                </c:pt>
                <c:pt idx="21">
                  <c:v>353.8481888</c:v>
                </c:pt>
                <c:pt idx="22">
                  <c:v>353.8481888</c:v>
                </c:pt>
                <c:pt idx="23">
                  <c:v>353.8481888</c:v>
                </c:pt>
                <c:pt idx="24">
                  <c:v>353.8481888</c:v>
                </c:pt>
                <c:pt idx="25">
                  <c:v>353.8481888</c:v>
                </c:pt>
                <c:pt idx="26">
                  <c:v>353.8481888</c:v>
                </c:pt>
                <c:pt idx="27">
                  <c:v>353.8481888</c:v>
                </c:pt>
                <c:pt idx="28">
                  <c:v>353.8481888</c:v>
                </c:pt>
                <c:pt idx="29">
                  <c:v>353.8481888</c:v>
                </c:pt>
                <c:pt idx="30">
                  <c:v>353.8481888</c:v>
                </c:pt>
                <c:pt idx="31">
                  <c:v>353.8481888</c:v>
                </c:pt>
                <c:pt idx="32">
                  <c:v>353.8481888</c:v>
                </c:pt>
                <c:pt idx="33">
                  <c:v>353.8481888</c:v>
                </c:pt>
                <c:pt idx="34">
                  <c:v>353.8481888</c:v>
                </c:pt>
                <c:pt idx="35">
                  <c:v>353.8481888</c:v>
                </c:pt>
                <c:pt idx="36">
                  <c:v>353.8481888</c:v>
                </c:pt>
                <c:pt idx="37">
                  <c:v>353.8481888</c:v>
                </c:pt>
                <c:pt idx="38">
                  <c:v>353.8481888</c:v>
                </c:pt>
                <c:pt idx="39">
                  <c:v>353.8481888</c:v>
                </c:pt>
                <c:pt idx="40">
                  <c:v>353.8481888</c:v>
                </c:pt>
                <c:pt idx="41">
                  <c:v>353.8481888</c:v>
                </c:pt>
                <c:pt idx="42">
                  <c:v>353.8481888</c:v>
                </c:pt>
                <c:pt idx="43">
                  <c:v>353.8481888</c:v>
                </c:pt>
                <c:pt idx="44">
                  <c:v>353.8481888</c:v>
                </c:pt>
              </c:numCache>
            </c:numRef>
          </c:val>
          <c:smooth val="0"/>
        </c:ser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1303187"/>
        <c:crossesAt val="0"/>
        <c:auto val="1"/>
        <c:lblOffset val="100"/>
        <c:tickLblSkip val="1"/>
        <c:noMultiLvlLbl val="0"/>
      </c:catAx>
      <c:valAx>
        <c:axId val="5130318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035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3"/>
  <sheetViews>
    <sheetView showGridLines="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2" sqref="A52:IV5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5"/>
      <c r="F3" s="5"/>
      <c r="G3" s="5"/>
      <c r="H3" s="5"/>
      <c r="I3" s="5"/>
      <c r="J3" s="5"/>
      <c r="K3" s="5"/>
      <c r="L3" s="51" t="s">
        <v>23</v>
      </c>
      <c r="M3" s="51"/>
      <c r="N3" s="51"/>
      <c r="O3" s="5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$N$54</f>
        <v>353.8481888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51">$N$54</f>
        <v>353.8481888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353.8481888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353.8481888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353.8481888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353.8481888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353.8481888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353.8481888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353.8481888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353.8481888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353.8481888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353.8481888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353.8481888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353.8481888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353.8481888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353.8481888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353.8481888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353.8481888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353.8481888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353.8481888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353.8481888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353.8481888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353.8481888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353.8481888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353.8481888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353.8481888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353.8481888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353.8481888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353.8481888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353.8481888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353.8481888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353.8481888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353.8481888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353.8481888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353.8481888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353.8481888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353.8481888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353.8481888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353.8481888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353.8481888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353.8481888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353.8481888</v>
      </c>
    </row>
    <row r="49" spans="1:16" ht="15" customHeight="1">
      <c r="A49" s="33">
        <v>2564</v>
      </c>
      <c r="B49" s="37">
        <v>0.9383040000000005</v>
      </c>
      <c r="C49" s="37">
        <v>2.0269440000000016</v>
      </c>
      <c r="D49" s="37">
        <v>2.1349440000000013</v>
      </c>
      <c r="E49" s="37">
        <v>1.7737920000000007</v>
      </c>
      <c r="F49" s="37">
        <v>1.575936000000001</v>
      </c>
      <c r="G49" s="37">
        <v>30.557088000000007</v>
      </c>
      <c r="H49" s="37">
        <v>19.57824</v>
      </c>
      <c r="I49" s="37">
        <v>10.571904000000002</v>
      </c>
      <c r="J49" s="37">
        <v>5.781888000000001</v>
      </c>
      <c r="K49" s="37">
        <v>4.5619200000000015</v>
      </c>
      <c r="L49" s="37">
        <v>3.0438720000000012</v>
      </c>
      <c r="M49" s="37">
        <v>1.1232000000000006</v>
      </c>
      <c r="N49" s="38">
        <f>SUM(B49:M49)</f>
        <v>83.66803200000001</v>
      </c>
      <c r="O49" s="39">
        <f t="shared" si="1"/>
        <v>2.653095890410959</v>
      </c>
      <c r="P49" s="40">
        <f t="shared" si="2"/>
        <v>353.8481888</v>
      </c>
    </row>
    <row r="50" spans="1:16" ht="15" customHeight="1">
      <c r="A50" s="33">
        <v>2565</v>
      </c>
      <c r="B50" s="37">
        <v>2.484864000000001</v>
      </c>
      <c r="C50" s="37">
        <v>23.467104000000013</v>
      </c>
      <c r="D50" s="37">
        <v>8.038656000000001</v>
      </c>
      <c r="E50" s="37">
        <v>21.967200000000016</v>
      </c>
      <c r="F50" s="37">
        <v>71.618688</v>
      </c>
      <c r="G50" s="37">
        <v>62.02915200000001</v>
      </c>
      <c r="H50" s="37">
        <v>76.10544000000004</v>
      </c>
      <c r="I50" s="37">
        <v>14.318208000000007</v>
      </c>
      <c r="J50" s="37">
        <v>9.087552000000004</v>
      </c>
      <c r="K50" s="37">
        <v>5.007743999999997</v>
      </c>
      <c r="L50" s="37">
        <v>3.3151679999999994</v>
      </c>
      <c r="M50" s="37">
        <v>1.3426559999999998</v>
      </c>
      <c r="N50" s="38">
        <f>SUM(B50:M50)</f>
        <v>298.7824320000001</v>
      </c>
      <c r="O50" s="39">
        <f aca="true" t="shared" si="4" ref="O50:O55">+N50*1000000/(365*86400)</f>
        <v>9.47432876712329</v>
      </c>
      <c r="P50" s="40">
        <f t="shared" si="2"/>
        <v>353.8481888</v>
      </c>
    </row>
    <row r="51" spans="1:16" ht="15" customHeight="1">
      <c r="A51" s="33">
        <v>2566</v>
      </c>
      <c r="B51" s="37">
        <v>5.289407999999997</v>
      </c>
      <c r="C51" s="37">
        <v>5.786208</v>
      </c>
      <c r="D51" s="37">
        <v>6.4549439999999985</v>
      </c>
      <c r="E51" s="37">
        <v>12.505536000000006</v>
      </c>
      <c r="F51" s="37">
        <v>16.00560000000001</v>
      </c>
      <c r="G51" s="37">
        <v>35.93721600000003</v>
      </c>
      <c r="H51" s="37">
        <v>41.77526400000003</v>
      </c>
      <c r="I51" s="37">
        <v>19.312128000000016</v>
      </c>
      <c r="J51" s="37">
        <v>10.472544</v>
      </c>
      <c r="K51" s="37">
        <v>5.3205119999999955</v>
      </c>
      <c r="L51" s="37">
        <v>2.1444479999999997</v>
      </c>
      <c r="M51" s="37">
        <v>0.37324799999999997</v>
      </c>
      <c r="N51" s="38">
        <f>SUM(B51:M51)</f>
        <v>161.37705600000007</v>
      </c>
      <c r="O51" s="44">
        <f t="shared" si="4"/>
        <v>5.117232876712331</v>
      </c>
      <c r="P51" s="40">
        <f t="shared" si="2"/>
        <v>353.8481888</v>
      </c>
    </row>
    <row r="52" spans="1:16" ht="15" customHeight="1" hidden="1">
      <c r="A52" s="48">
        <v>2567</v>
      </c>
      <c r="B52" s="49">
        <v>0.8501759999999999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38">
        <f>SUM(B52:M52)</f>
        <v>0.8501759999999999</v>
      </c>
      <c r="O52" s="44">
        <f t="shared" si="4"/>
        <v>0.026958904109589038</v>
      </c>
      <c r="P52" s="45"/>
    </row>
    <row r="53" spans="1:16" ht="15" customHeight="1">
      <c r="A53" s="36" t="s">
        <v>19</v>
      </c>
      <c r="B53" s="46">
        <f>MAX(B7:B51)</f>
        <v>33.40656</v>
      </c>
      <c r="C53" s="46">
        <f aca="true" t="shared" si="5" ref="C53:M53">MAX(C7:C51)</f>
        <v>67.34534400000003</v>
      </c>
      <c r="D53" s="46">
        <f t="shared" si="5"/>
        <v>70.48</v>
      </c>
      <c r="E53" s="46">
        <f t="shared" si="5"/>
        <v>77.46969600000001</v>
      </c>
      <c r="F53" s="46">
        <f t="shared" si="5"/>
        <v>219</v>
      </c>
      <c r="G53" s="46">
        <f t="shared" si="5"/>
        <v>225.39686400000002</v>
      </c>
      <c r="H53" s="46">
        <f t="shared" si="5"/>
        <v>189.11750400000003</v>
      </c>
      <c r="I53" s="46">
        <f t="shared" si="5"/>
        <v>73.06</v>
      </c>
      <c r="J53" s="46">
        <f t="shared" si="5"/>
        <v>36.055</v>
      </c>
      <c r="K53" s="46">
        <f t="shared" si="5"/>
        <v>28.007</v>
      </c>
      <c r="L53" s="46">
        <f t="shared" si="5"/>
        <v>18.455</v>
      </c>
      <c r="M53" s="46">
        <f t="shared" si="5"/>
        <v>17.6688</v>
      </c>
      <c r="N53" s="46">
        <f>MAX(N7:N51)</f>
        <v>878.8694400000002</v>
      </c>
      <c r="O53" s="39">
        <f t="shared" si="4"/>
        <v>27.868767123287675</v>
      </c>
      <c r="P53" s="47"/>
    </row>
    <row r="54" spans="1:16" ht="15" customHeight="1">
      <c r="A54" s="36" t="s">
        <v>16</v>
      </c>
      <c r="B54" s="46">
        <f>AVERAGE(B7:B51)</f>
        <v>7.971420622222224</v>
      </c>
      <c r="C54" s="46">
        <f aca="true" t="shared" si="6" ref="C54:M54">AVERAGE(C7:C51)</f>
        <v>14.939096355555558</v>
      </c>
      <c r="D54" s="46">
        <f t="shared" si="6"/>
        <v>18.068583111111106</v>
      </c>
      <c r="E54" s="46">
        <f t="shared" si="6"/>
        <v>29.453443377777774</v>
      </c>
      <c r="F54" s="46">
        <f t="shared" si="6"/>
        <v>68.0399543111111</v>
      </c>
      <c r="G54" s="46">
        <f t="shared" si="6"/>
        <v>87.71844426666665</v>
      </c>
      <c r="H54" s="46">
        <f t="shared" si="6"/>
        <v>57.150628799999986</v>
      </c>
      <c r="I54" s="46">
        <f t="shared" si="6"/>
        <v>28.39335679999999</v>
      </c>
      <c r="J54" s="46">
        <f t="shared" si="6"/>
        <v>16.759440533333336</v>
      </c>
      <c r="K54" s="46">
        <f t="shared" si="6"/>
        <v>11.784430933333333</v>
      </c>
      <c r="L54" s="46">
        <f t="shared" si="6"/>
        <v>7.455099377777776</v>
      </c>
      <c r="M54" s="46">
        <f t="shared" si="6"/>
        <v>6.11429031111111</v>
      </c>
      <c r="N54" s="46">
        <f>SUM(B54:M54)</f>
        <v>353.8481888</v>
      </c>
      <c r="O54" s="39">
        <f t="shared" si="4"/>
        <v>11.220452460679859</v>
      </c>
      <c r="P54" s="47"/>
    </row>
    <row r="55" spans="1:16" ht="15" customHeight="1">
      <c r="A55" s="36" t="s">
        <v>20</v>
      </c>
      <c r="B55" s="46">
        <f>MIN(B7:B51)</f>
        <v>0.67</v>
      </c>
      <c r="C55" s="46">
        <f aca="true" t="shared" si="7" ref="C55:M55">MIN(C7:C51)</f>
        <v>0.96</v>
      </c>
      <c r="D55" s="46">
        <f t="shared" si="7"/>
        <v>1.3893120000000003</v>
      </c>
      <c r="E55" s="46">
        <f t="shared" si="7"/>
        <v>1.7737920000000007</v>
      </c>
      <c r="F55" s="46">
        <f t="shared" si="7"/>
        <v>1.575936000000001</v>
      </c>
      <c r="G55" s="46">
        <f t="shared" si="7"/>
        <v>15.63</v>
      </c>
      <c r="H55" s="46">
        <f t="shared" si="7"/>
        <v>9.17</v>
      </c>
      <c r="I55" s="46">
        <f t="shared" si="7"/>
        <v>4.36</v>
      </c>
      <c r="J55" s="46">
        <f t="shared" si="7"/>
        <v>1.5</v>
      </c>
      <c r="K55" s="46">
        <f t="shared" si="7"/>
        <v>0.61</v>
      </c>
      <c r="L55" s="46">
        <f t="shared" si="7"/>
        <v>0.7430400000000006</v>
      </c>
      <c r="M55" s="46">
        <f t="shared" si="7"/>
        <v>0.10368000000000006</v>
      </c>
      <c r="N55" s="46">
        <f>MIN(N7:N51)</f>
        <v>83.66803200000001</v>
      </c>
      <c r="O55" s="39">
        <f t="shared" si="4"/>
        <v>2.653095890410959</v>
      </c>
      <c r="P55" s="47"/>
    </row>
    <row r="56" spans="1:15" ht="21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  <c r="O56" s="22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6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24.75" customHeight="1">
      <c r="A64" s="27"/>
      <c r="B64" s="28"/>
      <c r="C64" s="29"/>
      <c r="D64" s="26"/>
      <c r="E64" s="28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spans="1:15" ht="24.75" customHeight="1">
      <c r="A68" s="27"/>
      <c r="B68" s="28"/>
      <c r="C68" s="28"/>
      <c r="D68" s="28"/>
      <c r="E68" s="26"/>
      <c r="F68" s="28"/>
      <c r="G68" s="28"/>
      <c r="H68" s="28"/>
      <c r="I68" s="28"/>
      <c r="J68" s="28"/>
      <c r="K68" s="28"/>
      <c r="L68" s="28"/>
      <c r="M68" s="28"/>
      <c r="N68" s="30"/>
      <c r="O68" s="26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2016-07-08T08:29:06Z</cp:lastPrinted>
  <dcterms:created xsi:type="dcterms:W3CDTF">1994-01-31T08:04:27Z</dcterms:created>
  <dcterms:modified xsi:type="dcterms:W3CDTF">2024-05-29T03:08:14Z</dcterms:modified>
  <cp:category/>
  <cp:version/>
  <cp:contentType/>
  <cp:contentStatus/>
</cp:coreProperties>
</file>