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<sst xmlns="http://schemas.openxmlformats.org/spreadsheetml/2006/main" count="23" uniqueCount="23">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</sst>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_-;\-* #,##0_-;_-* &quot;-&quot;??_-;_-@_-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201" fontId="21" fillId="18" borderId="16" xfId="46" applyNumberFormat="1" applyFont="1" applyFill="1" applyBorder="1" applyAlignment="1">
      <alignment horizontal="right"/>
      <protection/>
    </xf>
    <xf numFmtId="201" fontId="21" fillId="18" borderId="17" xfId="46" applyNumberFormat="1" applyFont="1" applyFill="1" applyBorder="1" applyAlignment="1">
      <alignment horizontal="right"/>
      <protection/>
    </xf>
    <xf numFmtId="201" fontId="21" fillId="18" borderId="17" xfId="46" applyNumberFormat="1" applyFont="1" applyFill="1" applyBorder="1" applyAlignment="1" applyProtection="1">
      <alignment horizontal="right" vertical="center"/>
      <protection/>
    </xf>
    <xf numFmtId="201" fontId="21" fillId="18" borderId="18" xfId="46" applyNumberFormat="1" applyFont="1" applyFill="1" applyBorder="1" applyAlignment="1">
      <alignment horizontal="right"/>
      <protection/>
    </xf>
    <xf numFmtId="201" fontId="21" fillId="18" borderId="19" xfId="46" applyNumberFormat="1" applyFont="1" applyFill="1" applyBorder="1" applyAlignment="1">
      <alignment/>
      <protection/>
    </xf>
    <xf numFmtId="201" fontId="21" fillId="19" borderId="12" xfId="46" applyNumberFormat="1" applyFont="1" applyFill="1" applyBorder="1" applyAlignment="1">
      <alignment horizontal="right"/>
      <protection/>
    </xf>
    <xf numFmtId="201" fontId="21" fillId="19" borderId="13" xfId="46" applyNumberFormat="1" applyFont="1" applyFill="1" applyBorder="1" applyAlignment="1">
      <alignment horizontal="right"/>
      <protection/>
    </xf>
    <xf numFmtId="201" fontId="21" fillId="19" borderId="13" xfId="46" applyNumberFormat="1" applyFont="1" applyFill="1" applyBorder="1" applyAlignment="1" applyProtection="1">
      <alignment horizontal="right" vertical="center"/>
      <protection/>
    </xf>
    <xf numFmtId="201" fontId="21" fillId="19" borderId="14" xfId="46" applyNumberFormat="1" applyFont="1" applyFill="1" applyBorder="1" applyAlignment="1">
      <alignment horizontal="right"/>
      <protection/>
    </xf>
    <xf numFmtId="201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201" fontId="21" fillId="18" borderId="15" xfId="46" applyNumberFormat="1" applyFont="1" applyFill="1" applyBorder="1" applyAlignment="1">
      <alignment/>
      <protection/>
    </xf>
    <xf numFmtId="1" fontId="36" fillId="18" borderId="13" xfId="46" applyNumberFormat="1" applyFont="1" applyFill="1" applyBorder="1" applyAlignment="1">
      <alignment horizontal="center"/>
      <protection/>
    </xf>
    <xf numFmtId="201" fontId="36" fillId="19" borderId="13" xfId="46" applyNumberFormat="1" applyFont="1" applyFill="1" applyBorder="1" applyAlignment="1">
      <alignment horizontal="right"/>
      <protection/>
    </xf>
    <xf numFmtId="201" fontId="36" fillId="18" borderId="17" xfId="46" applyNumberFormat="1" applyFont="1" applyFill="1" applyBorder="1" applyAlignment="1">
      <alignment horizontal="right"/>
      <protection/>
    </xf>
    <xf numFmtId="1" fontId="37" fillId="18" borderId="13" xfId="46" applyNumberFormat="1" applyFont="1" applyFill="1" applyBorder="1" applyAlignment="1">
      <alignment horizontal="center"/>
      <protection/>
    </xf>
    <xf numFmtId="201" fontId="37" fillId="19" borderId="13" xfId="46" applyNumberFormat="1" applyFont="1" applyFill="1" applyBorder="1" applyAlignment="1">
      <alignment horizontal="right"/>
      <protection/>
    </xf>
    <xf numFmtId="201" fontId="37" fillId="18" borderId="17" xfId="46" applyNumberFormat="1" applyFont="1" applyFill="1" applyBorder="1" applyAlignment="1">
      <alignment horizontal="right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5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0625"/>
          <c:w val="0.852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'ตะกอน- P.1'!$N$5:$N$36</c:f>
              <c:numCache>
                <c:ptCount val="32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333793.75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66607.06</c:v>
                </c:pt>
                <c:pt idx="28">
                  <c:v>61522.52170528782</c:v>
                </c:pt>
                <c:pt idx="29">
                  <c:v>141264.88504889508</c:v>
                </c:pt>
                <c:pt idx="30">
                  <c:v>223193.47852749532</c:v>
                </c:pt>
                <c:pt idx="31">
                  <c:v>2789.525207973169</c:v>
                </c:pt>
              </c:numCache>
            </c:numRef>
          </c:val>
        </c:ser>
        <c:gapWidth val="50"/>
        <c:axId val="36184877"/>
        <c:axId val="572284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241,925.7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'ตะกอน- P.1'!$P$5:$P$36</c:f>
              <c:numCache>
                <c:ptCount val="32"/>
                <c:pt idx="0">
                  <c:v>241925.6740413444</c:v>
                </c:pt>
                <c:pt idx="1">
                  <c:v>241925.6740413444</c:v>
                </c:pt>
                <c:pt idx="2">
                  <c:v>241925.6740413444</c:v>
                </c:pt>
                <c:pt idx="3">
                  <c:v>241925.6740413444</c:v>
                </c:pt>
                <c:pt idx="4">
                  <c:v>241925.6740413444</c:v>
                </c:pt>
                <c:pt idx="5">
                  <c:v>241925.6740413444</c:v>
                </c:pt>
                <c:pt idx="6">
                  <c:v>241925.6740413444</c:v>
                </c:pt>
                <c:pt idx="7">
                  <c:v>241925.6740413444</c:v>
                </c:pt>
                <c:pt idx="8">
                  <c:v>241925.6740413444</c:v>
                </c:pt>
                <c:pt idx="9">
                  <c:v>241925.6740413444</c:v>
                </c:pt>
                <c:pt idx="10">
                  <c:v>241925.6740413444</c:v>
                </c:pt>
                <c:pt idx="11">
                  <c:v>241925.6740413444</c:v>
                </c:pt>
                <c:pt idx="12">
                  <c:v>241925.6740413444</c:v>
                </c:pt>
                <c:pt idx="13">
                  <c:v>241925.6740413444</c:v>
                </c:pt>
                <c:pt idx="14">
                  <c:v>241925.6740413444</c:v>
                </c:pt>
                <c:pt idx="15">
                  <c:v>241925.6740413444</c:v>
                </c:pt>
                <c:pt idx="16">
                  <c:v>241925.6740413444</c:v>
                </c:pt>
                <c:pt idx="17">
                  <c:v>241925.6740413444</c:v>
                </c:pt>
                <c:pt idx="18">
                  <c:v>241925.6740413444</c:v>
                </c:pt>
                <c:pt idx="19">
                  <c:v>241925.6740413444</c:v>
                </c:pt>
                <c:pt idx="20">
                  <c:v>241925.6740413444</c:v>
                </c:pt>
                <c:pt idx="21">
                  <c:v>241925.6740413444</c:v>
                </c:pt>
                <c:pt idx="22">
                  <c:v>241925.6740413444</c:v>
                </c:pt>
                <c:pt idx="23">
                  <c:v>241925.6740413444</c:v>
                </c:pt>
                <c:pt idx="24">
                  <c:v>241925.6740413444</c:v>
                </c:pt>
                <c:pt idx="25">
                  <c:v>241925.6740413444</c:v>
                </c:pt>
                <c:pt idx="26">
                  <c:v>241925.6740413444</c:v>
                </c:pt>
                <c:pt idx="27">
                  <c:v>241925.6740413444</c:v>
                </c:pt>
                <c:pt idx="28">
                  <c:v>241925.6740413444</c:v>
                </c:pt>
                <c:pt idx="29">
                  <c:v>241925.6740413444</c:v>
                </c:pt>
                <c:pt idx="30">
                  <c:v>241925.6740413444</c:v>
                </c:pt>
                <c:pt idx="31">
                  <c:v>241925.6740413444</c:v>
                </c:pt>
              </c:numCache>
            </c:numRef>
          </c:val>
          <c:smooth val="0"/>
        </c:ser>
        <c:axId val="36184877"/>
        <c:axId val="57228438"/>
      </c:lineChart>
      <c:cat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6184877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75"/>
          <c:y val="0.9297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0" sqref="R4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5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6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241925.6740413444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241925.6740413444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1">P6</f>
        <v>241925.6740413444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241925.6740413444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241925.6740413444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241925.6740413444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241925.6740413444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241925.6740413444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241925.6740413444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241925.6740413444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241925.6740413444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241925.6740413444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241925.6740413444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241925.6740413444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241925.6740413444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241925.6740413444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241925.6740413444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241925.6740413444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241925.6740413444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241925.6740413444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241925.6740413444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241925.6740413444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241925.6740413444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241925.6740413444</v>
      </c>
    </row>
    <row r="29" spans="1:16" ht="21">
      <c r="A29" s="10">
        <v>2560</v>
      </c>
      <c r="B29" s="19">
        <v>11186.46</v>
      </c>
      <c r="C29" s="19">
        <v>12517.74</v>
      </c>
      <c r="D29" s="19">
        <v>4768.85</v>
      </c>
      <c r="E29" s="19">
        <v>51452.13</v>
      </c>
      <c r="F29" s="19">
        <v>27246.31</v>
      </c>
      <c r="G29" s="19">
        <v>58345.99</v>
      </c>
      <c r="H29" s="19">
        <v>115597.88</v>
      </c>
      <c r="I29" s="19">
        <v>29793.46</v>
      </c>
      <c r="J29" s="19">
        <v>11367.7</v>
      </c>
      <c r="K29" s="19">
        <v>2761.65</v>
      </c>
      <c r="L29" s="19">
        <v>4399.35</v>
      </c>
      <c r="M29" s="19">
        <v>4356.23</v>
      </c>
      <c r="N29" s="14">
        <f aca="true" t="shared" si="1" ref="N29:N36">SUM(B29:M29)</f>
        <v>333793.75</v>
      </c>
      <c r="P29" s="24">
        <f t="shared" si="0"/>
        <v>241925.6740413444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 t="shared" si="1"/>
        <v>175751.33000000002</v>
      </c>
      <c r="P30" s="24">
        <f t="shared" si="0"/>
        <v>241925.6740413444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 t="shared" si="1"/>
        <v>24544.870000000003</v>
      </c>
      <c r="P31" s="24">
        <f t="shared" si="0"/>
        <v>241925.6740413444</v>
      </c>
    </row>
    <row r="32" spans="1:16" ht="21">
      <c r="A32" s="10">
        <v>2563</v>
      </c>
      <c r="B32" s="19">
        <v>822.7</v>
      </c>
      <c r="C32" s="19">
        <v>968.9</v>
      </c>
      <c r="D32" s="19">
        <v>1210.23</v>
      </c>
      <c r="E32" s="19">
        <v>1825.32</v>
      </c>
      <c r="F32" s="19">
        <v>31088.13</v>
      </c>
      <c r="G32" s="19">
        <v>13067.07</v>
      </c>
      <c r="H32" s="19">
        <v>8906.76</v>
      </c>
      <c r="I32" s="19">
        <v>4864.21</v>
      </c>
      <c r="J32" s="19">
        <v>812.43</v>
      </c>
      <c r="K32" s="19">
        <v>457.38</v>
      </c>
      <c r="L32" s="19">
        <v>1192.45</v>
      </c>
      <c r="M32" s="19">
        <v>1391.48</v>
      </c>
      <c r="N32" s="14">
        <f t="shared" si="1"/>
        <v>66607.06</v>
      </c>
      <c r="P32" s="24">
        <f>P31</f>
        <v>241925.6740413444</v>
      </c>
    </row>
    <row r="33" spans="1:16" ht="21">
      <c r="A33" s="27">
        <v>2564</v>
      </c>
      <c r="B33" s="28">
        <v>1630.640645265756</v>
      </c>
      <c r="C33" s="28">
        <v>2145.202450916446</v>
      </c>
      <c r="D33" s="28">
        <v>2082.555166117245</v>
      </c>
      <c r="E33" s="28">
        <v>2357.44148945075</v>
      </c>
      <c r="F33" s="28">
        <v>2228.066058519622</v>
      </c>
      <c r="G33" s="28">
        <v>20582.867103119144</v>
      </c>
      <c r="H33" s="28">
        <v>13157.133343727284</v>
      </c>
      <c r="I33" s="28">
        <v>13688.677996236991</v>
      </c>
      <c r="J33" s="28">
        <v>995.2837187241848</v>
      </c>
      <c r="K33" s="28">
        <v>1007.1734876056973</v>
      </c>
      <c r="L33" s="28">
        <v>847.8633147684266</v>
      </c>
      <c r="M33" s="28">
        <v>799.6169308362813</v>
      </c>
      <c r="N33" s="29">
        <f t="shared" si="1"/>
        <v>61522.52170528782</v>
      </c>
      <c r="P33" s="24">
        <f>P32</f>
        <v>241925.6740413444</v>
      </c>
    </row>
    <row r="34" spans="1:16" ht="21">
      <c r="A34" s="27">
        <v>2565</v>
      </c>
      <c r="B34" s="28">
        <v>2710.880662126218</v>
      </c>
      <c r="C34" s="28">
        <v>24824.304014441645</v>
      </c>
      <c r="D34" s="28">
        <v>3829.553271959713</v>
      </c>
      <c r="E34" s="28">
        <v>9350.471778460414</v>
      </c>
      <c r="F34" s="28">
        <v>24473.488455102826</v>
      </c>
      <c r="G34" s="28">
        <v>32348.07096567363</v>
      </c>
      <c r="H34" s="28">
        <v>30870.862734568647</v>
      </c>
      <c r="I34" s="28">
        <v>4588.838966083167</v>
      </c>
      <c r="J34" s="28">
        <v>2150.6239763721587</v>
      </c>
      <c r="K34" s="28">
        <v>2170.503772430794</v>
      </c>
      <c r="L34" s="28">
        <v>1825.2159702369931</v>
      </c>
      <c r="M34" s="28">
        <v>2122.0704814389205</v>
      </c>
      <c r="N34" s="29">
        <f t="shared" si="1"/>
        <v>141264.88504889508</v>
      </c>
      <c r="P34" s="24">
        <f>P33</f>
        <v>241925.6740413444</v>
      </c>
    </row>
    <row r="35" spans="1:16" ht="21">
      <c r="A35" s="27">
        <v>2566</v>
      </c>
      <c r="B35" s="28">
        <v>2371.6900504173536</v>
      </c>
      <c r="C35" s="28">
        <v>2399.061178147135</v>
      </c>
      <c r="D35" s="28">
        <v>2346.9692016849635</v>
      </c>
      <c r="E35" s="28">
        <v>3447.751559572033</v>
      </c>
      <c r="F35" s="28">
        <v>5189.081741977809</v>
      </c>
      <c r="G35" s="28">
        <v>61446.27859851791</v>
      </c>
      <c r="H35" s="28">
        <v>111848.56035479216</v>
      </c>
      <c r="I35" s="28">
        <v>27163.05276398779</v>
      </c>
      <c r="J35" s="28">
        <v>3262.802441848962</v>
      </c>
      <c r="K35" s="28">
        <v>2659.0827681496207</v>
      </c>
      <c r="L35" s="28">
        <v>520.6677002485764</v>
      </c>
      <c r="M35" s="28">
        <v>538.4801681510088</v>
      </c>
      <c r="N35" s="29">
        <f t="shared" si="1"/>
        <v>223193.47852749532</v>
      </c>
      <c r="P35" s="24">
        <f>P34</f>
        <v>241925.6740413444</v>
      </c>
    </row>
    <row r="36" spans="1:16" ht="21">
      <c r="A36" s="30">
        <v>2567</v>
      </c>
      <c r="B36" s="31">
        <v>643.7245887048919</v>
      </c>
      <c r="C36" s="31">
        <v>2145.800619268277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>
        <f t="shared" si="1"/>
        <v>2789.525207973169</v>
      </c>
      <c r="P36" s="24">
        <f>P35</f>
        <v>241925.6740413444</v>
      </c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MAX(B5:B35)</f>
        <v>11186.46</v>
      </c>
      <c r="C38" s="22">
        <f aca="true" t="shared" si="2" ref="C38:M38">MAX(C5:C35)</f>
        <v>35565.5</v>
      </c>
      <c r="D38" s="22">
        <f t="shared" si="2"/>
        <v>31086.24</v>
      </c>
      <c r="E38" s="22">
        <f t="shared" si="2"/>
        <v>51452.13</v>
      </c>
      <c r="F38" s="22">
        <f t="shared" si="2"/>
        <v>215691.4</v>
      </c>
      <c r="G38" s="22">
        <f t="shared" si="2"/>
        <v>321110.8</v>
      </c>
      <c r="H38" s="22">
        <f t="shared" si="2"/>
        <v>148020.22</v>
      </c>
      <c r="I38" s="22">
        <f t="shared" si="2"/>
        <v>79324.97</v>
      </c>
      <c r="J38" s="22">
        <f t="shared" si="2"/>
        <v>25906</v>
      </c>
      <c r="K38" s="22">
        <f t="shared" si="2"/>
        <v>14937</v>
      </c>
      <c r="L38" s="22">
        <f t="shared" si="2"/>
        <v>4778.14</v>
      </c>
      <c r="M38" s="22">
        <f t="shared" si="2"/>
        <v>6675.73</v>
      </c>
      <c r="N38" s="26">
        <f>MAX(N5:N35)</f>
        <v>788818.44</v>
      </c>
    </row>
    <row r="39" spans="1:14" ht="21">
      <c r="A39" s="12" t="s">
        <v>14</v>
      </c>
      <c r="B39" s="22">
        <f>AVERAGE(B5:B35)</f>
        <v>3632.4758502519135</v>
      </c>
      <c r="C39" s="22">
        <f aca="true" t="shared" si="3" ref="C39:M39">AVERAGE(C5:C35)</f>
        <v>9414.712504629202</v>
      </c>
      <c r="D39" s="22">
        <f t="shared" si="3"/>
        <v>9125.359278701999</v>
      </c>
      <c r="E39" s="22">
        <f t="shared" si="3"/>
        <v>14045.726607338167</v>
      </c>
      <c r="F39" s="22">
        <f t="shared" si="3"/>
        <v>52278.98504050324</v>
      </c>
      <c r="G39" s="22">
        <f t="shared" si="3"/>
        <v>84337.52666668741</v>
      </c>
      <c r="H39" s="22">
        <f t="shared" si="3"/>
        <v>40255.604078486715</v>
      </c>
      <c r="I39" s="22">
        <f t="shared" si="3"/>
        <v>16946.2048298809</v>
      </c>
      <c r="J39" s="22">
        <f t="shared" si="3"/>
        <v>5736.635810869202</v>
      </c>
      <c r="K39" s="22">
        <f t="shared" si="3"/>
        <v>2454.9300009092294</v>
      </c>
      <c r="L39" s="22">
        <f t="shared" si="3"/>
        <v>1527.8950640404512</v>
      </c>
      <c r="M39" s="22">
        <f t="shared" si="3"/>
        <v>2169.618309046007</v>
      </c>
      <c r="N39" s="17">
        <f>SUM(B39:M39)</f>
        <v>241925.6740413444</v>
      </c>
    </row>
    <row r="40" spans="1:14" ht="21">
      <c r="A40" s="12" t="s">
        <v>15</v>
      </c>
      <c r="B40" s="22">
        <f>MIN(B5:B35)</f>
        <v>46.8</v>
      </c>
      <c r="C40" s="22">
        <f aca="true" t="shared" si="4" ref="C40:M40">MIN(C5:C35)</f>
        <v>147.36</v>
      </c>
      <c r="D40" s="22">
        <f t="shared" si="4"/>
        <v>327.85</v>
      </c>
      <c r="E40" s="22">
        <f t="shared" si="4"/>
        <v>525.48</v>
      </c>
      <c r="F40" s="22">
        <f t="shared" si="4"/>
        <v>1724.94</v>
      </c>
      <c r="G40" s="22">
        <f t="shared" si="4"/>
        <v>1906.55</v>
      </c>
      <c r="H40" s="22">
        <f t="shared" si="4"/>
        <v>891.71</v>
      </c>
      <c r="I40" s="22">
        <f t="shared" si="4"/>
        <v>702.04</v>
      </c>
      <c r="J40" s="22">
        <f t="shared" si="4"/>
        <v>105.43</v>
      </c>
      <c r="K40" s="22">
        <f t="shared" si="4"/>
        <v>341.77</v>
      </c>
      <c r="L40" s="22">
        <f t="shared" si="4"/>
        <v>244.98</v>
      </c>
      <c r="M40" s="22">
        <f t="shared" si="4"/>
        <v>70.43</v>
      </c>
      <c r="N40" s="26">
        <f>MIN(N5:N35)</f>
        <v>10865.24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2024-06-19T01:50:32Z</dcterms:modified>
  <cp:category/>
  <cp:version/>
  <cp:contentType/>
  <cp:contentStatus/>
</cp:coreProperties>
</file>