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1" sheetId="1" r:id="rId1"/>
    <sheet name="P.1-H.05" sheetId="2" r:id="rId2"/>
  </sheet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<sst xmlns="http://schemas.openxmlformats.org/spreadsheetml/2006/main" count="30" uniqueCount="25">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</sst>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00;[Red]\-#,##0.000"/>
    <numFmt numFmtId="250" formatCode="#,##0.0;[Red]\-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33" fontId="11" fillId="34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33" fontId="11" fillId="34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33" borderId="14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33" fontId="11" fillId="34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6" borderId="16" xfId="0" applyNumberFormat="1" applyFont="1" applyFill="1" applyBorder="1" applyAlignment="1">
      <alignment horizontal="center" vertical="center"/>
    </xf>
    <xf numFmtId="236" fontId="10" fillId="33" borderId="17" xfId="0" applyNumberFormat="1" applyFont="1" applyFill="1" applyBorder="1" applyAlignment="1">
      <alignment horizontal="center" vertical="center"/>
    </xf>
    <xf numFmtId="236" fontId="10" fillId="36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35" borderId="21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236" fontId="10" fillId="0" borderId="19" xfId="0" applyNumberFormat="1" applyFont="1" applyFill="1" applyBorder="1" applyAlignment="1">
      <alignment horizontal="center" vertical="center"/>
    </xf>
    <xf numFmtId="1" fontId="54" fillId="33" borderId="16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>
      <alignment horizontal="center" vertical="center"/>
    </xf>
    <xf numFmtId="40" fontId="10" fillId="35" borderId="17" xfId="39" applyFont="1" applyFill="1" applyBorder="1" applyAlignment="1">
      <alignment horizontal="center" vertical="center"/>
    </xf>
    <xf numFmtId="40" fontId="10" fillId="36" borderId="19" xfId="39" applyFont="1" applyFill="1" applyBorder="1" applyAlignment="1">
      <alignment horizontal="center" vertical="center"/>
    </xf>
    <xf numFmtId="40" fontId="54" fillId="35" borderId="17" xfId="39" applyFont="1" applyFill="1" applyBorder="1" applyAlignment="1">
      <alignment horizontal="center" vertical="center"/>
    </xf>
    <xf numFmtId="40" fontId="54" fillId="36" borderId="19" xfId="39" applyFont="1" applyFill="1" applyBorder="1" applyAlignment="1">
      <alignment horizontal="center" vertical="center"/>
    </xf>
    <xf numFmtId="40" fontId="55" fillId="35" borderId="17" xfId="39" applyFont="1" applyFill="1" applyBorder="1" applyAlignment="1">
      <alignment horizontal="center" vertical="center"/>
    </xf>
    <xf numFmtId="40" fontId="10" fillId="36" borderId="22" xfId="39" applyFont="1" applyFill="1" applyBorder="1" applyAlignment="1">
      <alignment horizontal="center" vertical="center"/>
    </xf>
    <xf numFmtId="40" fontId="10" fillId="36" borderId="17" xfId="39" applyFont="1" applyFill="1" applyBorder="1" applyAlignment="1">
      <alignment horizontal="center" vertical="center"/>
    </xf>
    <xf numFmtId="250" fontId="10" fillId="33" borderId="17" xfId="39" applyNumberFormat="1" applyFont="1" applyFill="1" applyBorder="1" applyAlignment="1">
      <alignment horizontal="center" vertical="center"/>
    </xf>
    <xf numFmtId="250" fontId="54" fillId="33" borderId="17" xfId="39" applyNumberFormat="1" applyFont="1" applyFill="1" applyBorder="1" applyAlignment="1">
      <alignment horizontal="center" vertical="center"/>
    </xf>
    <xf numFmtId="250" fontId="10" fillId="36" borderId="17" xfId="39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0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23275"/>
          <c:w val="0.859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6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delete val="1"/>
            </c:dLbl>
            <c:dLbl>
              <c:idx val="99"/>
              <c:delete val="1"/>
            </c:dLbl>
            <c:dLbl>
              <c:idx val="101"/>
              <c:delete val="1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'P.1-H.05'!$A$7:$A$109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'P.1-H.05'!$N$7:$N$109</c:f>
              <c:numCache>
                <c:ptCount val="103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654.51</c:v>
                </c:pt>
                <c:pt idx="99">
                  <c:v>579.56</c:v>
                </c:pt>
                <c:pt idx="100">
                  <c:v>611.3197440000001</c:v>
                </c:pt>
                <c:pt idx="101">
                  <c:v>1955.0021760000006</c:v>
                </c:pt>
                <c:pt idx="102">
                  <c:v>1249.0623360000004</c:v>
                </c:pt>
              </c:numCache>
            </c:numRef>
          </c:val>
        </c:ser>
        <c:gapWidth val="100"/>
        <c:axId val="23833990"/>
        <c:axId val="13179319"/>
      </c:barChart>
      <c:lineChart>
        <c:grouping val="standard"/>
        <c:varyColors val="0"/>
        <c:ser>
          <c:idx val="1"/>
          <c:order val="1"/>
          <c:tx>
            <c:v>ค่าเฉลี่ย 1,718.2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'P.1-H.05'!$A$7:$A$109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'P.1-H.05'!$P$7:$P$108</c:f>
              <c:numCache>
                <c:ptCount val="102"/>
                <c:pt idx="0">
                  <c:v>1718.1887639087558</c:v>
                </c:pt>
                <c:pt idx="1">
                  <c:v>1718.1887639087558</c:v>
                </c:pt>
                <c:pt idx="2">
                  <c:v>1718.1887639087558</c:v>
                </c:pt>
                <c:pt idx="3">
                  <c:v>1718.1887639087558</c:v>
                </c:pt>
                <c:pt idx="4">
                  <c:v>1718.1887639087558</c:v>
                </c:pt>
                <c:pt idx="5">
                  <c:v>1718.1887639087558</c:v>
                </c:pt>
                <c:pt idx="6">
                  <c:v>1718.1887639087558</c:v>
                </c:pt>
                <c:pt idx="7">
                  <c:v>1718.1887639087558</c:v>
                </c:pt>
                <c:pt idx="8">
                  <c:v>1718.1887639087558</c:v>
                </c:pt>
                <c:pt idx="9">
                  <c:v>1718.1887639087558</c:v>
                </c:pt>
                <c:pt idx="10">
                  <c:v>1718.1887639087558</c:v>
                </c:pt>
                <c:pt idx="11">
                  <c:v>1718.1887639087558</c:v>
                </c:pt>
                <c:pt idx="12">
                  <c:v>1718.1887639087558</c:v>
                </c:pt>
                <c:pt idx="13">
                  <c:v>1718.1887639087558</c:v>
                </c:pt>
                <c:pt idx="14">
                  <c:v>1718.1887639087558</c:v>
                </c:pt>
                <c:pt idx="15">
                  <c:v>1718.1887639087558</c:v>
                </c:pt>
                <c:pt idx="16">
                  <c:v>1718.1887639087558</c:v>
                </c:pt>
                <c:pt idx="17">
                  <c:v>1718.1887639087558</c:v>
                </c:pt>
                <c:pt idx="18">
                  <c:v>1718.1887639087558</c:v>
                </c:pt>
                <c:pt idx="19">
                  <c:v>1718.1887639087558</c:v>
                </c:pt>
                <c:pt idx="20">
                  <c:v>1718.1887639087558</c:v>
                </c:pt>
                <c:pt idx="21">
                  <c:v>1718.1887639087558</c:v>
                </c:pt>
                <c:pt idx="22">
                  <c:v>1718.1887639087558</c:v>
                </c:pt>
                <c:pt idx="23">
                  <c:v>1718.1887639087558</c:v>
                </c:pt>
                <c:pt idx="24">
                  <c:v>1718.1887639087558</c:v>
                </c:pt>
                <c:pt idx="25">
                  <c:v>1718.1887639087558</c:v>
                </c:pt>
                <c:pt idx="26">
                  <c:v>1718.1887639087558</c:v>
                </c:pt>
                <c:pt idx="27">
                  <c:v>1718.1887639087558</c:v>
                </c:pt>
                <c:pt idx="28">
                  <c:v>1718.1887639087558</c:v>
                </c:pt>
                <c:pt idx="29">
                  <c:v>1718.1887639087558</c:v>
                </c:pt>
                <c:pt idx="30">
                  <c:v>1718.1887639087558</c:v>
                </c:pt>
                <c:pt idx="31">
                  <c:v>1718.1887639087558</c:v>
                </c:pt>
                <c:pt idx="32">
                  <c:v>1718.1887639087558</c:v>
                </c:pt>
                <c:pt idx="33">
                  <c:v>1718.1887639087558</c:v>
                </c:pt>
                <c:pt idx="34">
                  <c:v>1718.1887639087558</c:v>
                </c:pt>
                <c:pt idx="35">
                  <c:v>1718.1887639087558</c:v>
                </c:pt>
                <c:pt idx="36">
                  <c:v>1718.1887639087558</c:v>
                </c:pt>
                <c:pt idx="37">
                  <c:v>1718.1887639087558</c:v>
                </c:pt>
                <c:pt idx="38">
                  <c:v>1718.1887639087558</c:v>
                </c:pt>
                <c:pt idx="39">
                  <c:v>1718.1887639087558</c:v>
                </c:pt>
                <c:pt idx="40">
                  <c:v>1718.1887639087558</c:v>
                </c:pt>
                <c:pt idx="41">
                  <c:v>1718.1887639087558</c:v>
                </c:pt>
                <c:pt idx="42">
                  <c:v>1718.1887639087558</c:v>
                </c:pt>
                <c:pt idx="43">
                  <c:v>1718.1887639087558</c:v>
                </c:pt>
                <c:pt idx="44">
                  <c:v>1718.1887639087558</c:v>
                </c:pt>
                <c:pt idx="45">
                  <c:v>1718.1887639087558</c:v>
                </c:pt>
                <c:pt idx="46">
                  <c:v>1718.1887639087558</c:v>
                </c:pt>
                <c:pt idx="47">
                  <c:v>1718.1887639087558</c:v>
                </c:pt>
                <c:pt idx="48">
                  <c:v>1718.1887639087558</c:v>
                </c:pt>
                <c:pt idx="49">
                  <c:v>1718.1887639087558</c:v>
                </c:pt>
                <c:pt idx="50">
                  <c:v>1718.1887639087558</c:v>
                </c:pt>
                <c:pt idx="51">
                  <c:v>1718.1887639087558</c:v>
                </c:pt>
                <c:pt idx="52">
                  <c:v>1718.1887639087558</c:v>
                </c:pt>
                <c:pt idx="53">
                  <c:v>1718.1887639087558</c:v>
                </c:pt>
                <c:pt idx="54">
                  <c:v>1718.1887639087558</c:v>
                </c:pt>
                <c:pt idx="55">
                  <c:v>1718.1887639087558</c:v>
                </c:pt>
                <c:pt idx="56">
                  <c:v>1718.1887639087558</c:v>
                </c:pt>
                <c:pt idx="57">
                  <c:v>1718.1887639087558</c:v>
                </c:pt>
                <c:pt idx="58">
                  <c:v>1718.1887639087558</c:v>
                </c:pt>
                <c:pt idx="59">
                  <c:v>1718.1887639087558</c:v>
                </c:pt>
                <c:pt idx="60">
                  <c:v>1718.1887639087558</c:v>
                </c:pt>
                <c:pt idx="61">
                  <c:v>1718.1887639087558</c:v>
                </c:pt>
                <c:pt idx="62">
                  <c:v>1718.1887639087558</c:v>
                </c:pt>
                <c:pt idx="63">
                  <c:v>1718.1887639087558</c:v>
                </c:pt>
                <c:pt idx="64">
                  <c:v>1718.1887639087558</c:v>
                </c:pt>
                <c:pt idx="65">
                  <c:v>1718.1887639087558</c:v>
                </c:pt>
                <c:pt idx="66">
                  <c:v>1718.1887639087558</c:v>
                </c:pt>
                <c:pt idx="67">
                  <c:v>1718.1887639087558</c:v>
                </c:pt>
                <c:pt idx="68">
                  <c:v>1718.1887639087558</c:v>
                </c:pt>
                <c:pt idx="69">
                  <c:v>1718.1887639087558</c:v>
                </c:pt>
                <c:pt idx="70">
                  <c:v>1718.1887639087558</c:v>
                </c:pt>
                <c:pt idx="71">
                  <c:v>1718.1887639087558</c:v>
                </c:pt>
                <c:pt idx="72">
                  <c:v>1718.1887639087558</c:v>
                </c:pt>
                <c:pt idx="73">
                  <c:v>1718.1887639087558</c:v>
                </c:pt>
                <c:pt idx="74">
                  <c:v>1718.1887639087558</c:v>
                </c:pt>
                <c:pt idx="75">
                  <c:v>1718.1887639087558</c:v>
                </c:pt>
                <c:pt idx="76">
                  <c:v>1718.1887639087558</c:v>
                </c:pt>
                <c:pt idx="77">
                  <c:v>1718.1887639087558</c:v>
                </c:pt>
                <c:pt idx="78">
                  <c:v>1718.1887639087558</c:v>
                </c:pt>
                <c:pt idx="79">
                  <c:v>1718.1887639087558</c:v>
                </c:pt>
                <c:pt idx="80">
                  <c:v>1718.1887639087558</c:v>
                </c:pt>
                <c:pt idx="81">
                  <c:v>1718.1887639087558</c:v>
                </c:pt>
                <c:pt idx="82">
                  <c:v>1718.1887639087558</c:v>
                </c:pt>
                <c:pt idx="83">
                  <c:v>1718.1887639087558</c:v>
                </c:pt>
                <c:pt idx="84">
                  <c:v>1718.1887639087558</c:v>
                </c:pt>
                <c:pt idx="85">
                  <c:v>1718.1887639087558</c:v>
                </c:pt>
                <c:pt idx="86">
                  <c:v>1718.1887639087558</c:v>
                </c:pt>
                <c:pt idx="87">
                  <c:v>1718.1887639087558</c:v>
                </c:pt>
                <c:pt idx="88">
                  <c:v>1718.1887639087558</c:v>
                </c:pt>
                <c:pt idx="89">
                  <c:v>1718.1887639087558</c:v>
                </c:pt>
                <c:pt idx="90">
                  <c:v>1718.1887639087558</c:v>
                </c:pt>
                <c:pt idx="91">
                  <c:v>1718.1887639087558</c:v>
                </c:pt>
                <c:pt idx="92">
                  <c:v>1718.1887639087558</c:v>
                </c:pt>
                <c:pt idx="93">
                  <c:v>1718.1887639087558</c:v>
                </c:pt>
                <c:pt idx="94">
                  <c:v>1718.1887639087558</c:v>
                </c:pt>
                <c:pt idx="95">
                  <c:v>1718.1887639087558</c:v>
                </c:pt>
                <c:pt idx="96">
                  <c:v>1718.1887639087558</c:v>
                </c:pt>
                <c:pt idx="97">
                  <c:v>1718.1887639087558</c:v>
                </c:pt>
                <c:pt idx="98">
                  <c:v>1718.1887639087558</c:v>
                </c:pt>
                <c:pt idx="99">
                  <c:v>1718.1887639087558</c:v>
                </c:pt>
                <c:pt idx="100">
                  <c:v>1718.1887639087558</c:v>
                </c:pt>
                <c:pt idx="101">
                  <c:v>1718.1887639087558</c:v>
                </c:pt>
              </c:numCache>
            </c:numRef>
          </c:val>
          <c:smooth val="0"/>
        </c:ser>
        <c:axId val="23833990"/>
        <c:axId val="1317931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179319"/>
        <c:crossesAt val="0"/>
        <c:auto val="1"/>
        <c:lblOffset val="100"/>
        <c:tickLblSkip val="2"/>
        <c:noMultiLvlLbl val="0"/>
      </c:catAx>
      <c:valAx>
        <c:axId val="1317931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99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975"/>
          <c:w val="0.9897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zoomScalePageLayoutView="0" workbookViewId="0" topLeftCell="A1">
      <pane ySplit="6" topLeftCell="A104" activePane="bottomLeft" state="frozen"/>
      <selection pane="topLeft" activeCell="A1" sqref="A1"/>
      <selection pane="bottomLeft" activeCell="T111" sqref="T111"/>
    </sheetView>
  </sheetViews>
  <sheetFormatPr defaultColWidth="9.83203125" defaultRowHeight="21"/>
  <cols>
    <col min="1" max="1" width="6.83203125" style="4" customWidth="1"/>
    <col min="2" max="5" width="7.33203125" style="4" customWidth="1"/>
    <col min="6" max="6" width="9.33203125" style="4" customWidth="1"/>
    <col min="7" max="7" width="9.66015625" style="4" customWidth="1"/>
    <col min="8" max="13" width="7.33203125" style="4" customWidth="1"/>
    <col min="14" max="14" width="9.160156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5" t="s">
        <v>1</v>
      </c>
      <c r="B3" s="55"/>
      <c r="C3" s="55"/>
      <c r="D3" s="55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9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6">
        <f>SUM(B7:M7)</f>
        <v>1511.7499999999998</v>
      </c>
      <c r="O7" s="37">
        <f>N7*1000000/(365*86400)</f>
        <v>47.9372780314561</v>
      </c>
      <c r="P7" s="38">
        <f>$N$111</f>
        <v>1718.1887639087558</v>
      </c>
      <c r="S7" s="41"/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6">
        <f aca="true" t="shared" si="0" ref="N8:N71">SUM(B8:M8)</f>
        <v>1399.94</v>
      </c>
      <c r="O8" s="37">
        <f>N8*1000000/(365*86400)</f>
        <v>44.39180618975139</v>
      </c>
      <c r="P8" s="38">
        <f aca="true" t="shared" si="1" ref="P8:P71">$N$111</f>
        <v>1718.1887639087558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6">
        <f t="shared" si="0"/>
        <v>1326.5099999999998</v>
      </c>
      <c r="O9" s="37">
        <f aca="true" t="shared" si="2" ref="O9:O72">N9*1000000/(365*86400)</f>
        <v>42.063356164383556</v>
      </c>
      <c r="P9" s="38">
        <f t="shared" si="1"/>
        <v>1718.1887639087558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6">
        <f t="shared" si="0"/>
        <v>1824.6</v>
      </c>
      <c r="O10" s="37">
        <f t="shared" si="2"/>
        <v>57.85768645357687</v>
      </c>
      <c r="P10" s="38">
        <f t="shared" si="1"/>
        <v>1718.1887639087558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6">
        <f t="shared" si="0"/>
        <v>1492.5900000000001</v>
      </c>
      <c r="O11" s="37">
        <f t="shared" si="2"/>
        <v>47.32971841704719</v>
      </c>
      <c r="P11" s="38">
        <f t="shared" si="1"/>
        <v>1718.1887639087558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6">
        <f t="shared" si="0"/>
        <v>1882.87</v>
      </c>
      <c r="O12" s="37">
        <f t="shared" si="2"/>
        <v>59.70541603247083</v>
      </c>
      <c r="P12" s="38">
        <f t="shared" si="1"/>
        <v>1718.1887639087558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6">
        <f t="shared" si="0"/>
        <v>2023.07</v>
      </c>
      <c r="O13" s="37">
        <f t="shared" si="2"/>
        <v>64.15112886859463</v>
      </c>
      <c r="P13" s="38">
        <f t="shared" si="1"/>
        <v>1718.1887639087558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6">
        <f t="shared" si="0"/>
        <v>1497.41</v>
      </c>
      <c r="O14" s="37">
        <f t="shared" si="2"/>
        <v>47.48255961440893</v>
      </c>
      <c r="P14" s="38">
        <f t="shared" si="1"/>
        <v>1718.1887639087558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6">
        <f t="shared" si="0"/>
        <v>1871.0100000000002</v>
      </c>
      <c r="O15" s="37">
        <f t="shared" si="2"/>
        <v>59.32933789954339</v>
      </c>
      <c r="P15" s="38">
        <f t="shared" si="1"/>
        <v>1718.1887639087558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6">
        <f t="shared" si="0"/>
        <v>1595.64</v>
      </c>
      <c r="O16" s="37">
        <f t="shared" si="2"/>
        <v>50.59741248097413</v>
      </c>
      <c r="P16" s="38">
        <f t="shared" si="1"/>
        <v>1718.1887639087558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6">
        <f t="shared" si="0"/>
        <v>689.73</v>
      </c>
      <c r="O17" s="37">
        <f t="shared" si="2"/>
        <v>21.871194824961947</v>
      </c>
      <c r="P17" s="38">
        <f t="shared" si="1"/>
        <v>1718.1887639087558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6">
        <f t="shared" si="0"/>
        <v>1538.6</v>
      </c>
      <c r="O18" s="37">
        <f t="shared" si="2"/>
        <v>48.78868594622019</v>
      </c>
      <c r="P18" s="38">
        <f t="shared" si="1"/>
        <v>1718.1887639087558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6">
        <f t="shared" si="0"/>
        <v>2438.3899999999994</v>
      </c>
      <c r="O19" s="37">
        <f t="shared" si="2"/>
        <v>77.32083967529171</v>
      </c>
      <c r="P19" s="38">
        <f t="shared" si="1"/>
        <v>1718.1887639087558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6">
        <f t="shared" si="0"/>
        <v>1662.16</v>
      </c>
      <c r="O20" s="37">
        <f t="shared" si="2"/>
        <v>52.70674784373414</v>
      </c>
      <c r="P20" s="38">
        <f t="shared" si="1"/>
        <v>1718.1887639087558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6">
        <f t="shared" si="0"/>
        <v>2055.0400000000004</v>
      </c>
      <c r="O21" s="37">
        <f t="shared" si="2"/>
        <v>65.16489091831559</v>
      </c>
      <c r="P21" s="38">
        <f t="shared" si="1"/>
        <v>1718.1887639087558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6">
        <f t="shared" si="0"/>
        <v>1394.0800000000004</v>
      </c>
      <c r="O22" s="37">
        <f t="shared" si="2"/>
        <v>44.20598680872655</v>
      </c>
      <c r="P22" s="38">
        <f t="shared" si="1"/>
        <v>1718.1887639087558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6">
        <f t="shared" si="0"/>
        <v>2025.48</v>
      </c>
      <c r="O23" s="37">
        <f t="shared" si="2"/>
        <v>64.2275494672755</v>
      </c>
      <c r="P23" s="38">
        <f t="shared" si="1"/>
        <v>1718.1887639087558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6">
        <f t="shared" si="0"/>
        <v>3087.68</v>
      </c>
      <c r="O24" s="37">
        <f t="shared" si="2"/>
        <v>97.90969051243025</v>
      </c>
      <c r="P24" s="38">
        <f t="shared" si="1"/>
        <v>1718.1887639087558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6">
        <f t="shared" si="0"/>
        <v>2822.44</v>
      </c>
      <c r="O25" s="37">
        <f t="shared" si="2"/>
        <v>89.49898528665652</v>
      </c>
      <c r="P25" s="38">
        <f t="shared" si="1"/>
        <v>1718.1887639087558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6">
        <f t="shared" si="0"/>
        <v>1925.4199999999998</v>
      </c>
      <c r="O26" s="37">
        <f t="shared" si="2"/>
        <v>61.05466768138</v>
      </c>
      <c r="P26" s="38">
        <f t="shared" si="1"/>
        <v>1718.1887639087558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6">
        <f t="shared" si="0"/>
        <v>1747.9600000000003</v>
      </c>
      <c r="O27" s="37">
        <f t="shared" si="2"/>
        <v>55.42744799594115</v>
      </c>
      <c r="P27" s="38">
        <f t="shared" si="1"/>
        <v>1718.1887639087558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6">
        <f t="shared" si="0"/>
        <v>2558.49</v>
      </c>
      <c r="O28" s="37">
        <f t="shared" si="2"/>
        <v>81.12918569254185</v>
      </c>
      <c r="P28" s="38">
        <f t="shared" si="1"/>
        <v>1718.1887639087558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6">
        <f t="shared" si="0"/>
        <v>2710.07</v>
      </c>
      <c r="O29" s="37">
        <f t="shared" si="2"/>
        <v>85.93575596144089</v>
      </c>
      <c r="P29" s="38">
        <f t="shared" si="1"/>
        <v>1718.1887639087558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6">
        <f t="shared" si="0"/>
        <v>1736.72</v>
      </c>
      <c r="O30" s="37">
        <f t="shared" si="2"/>
        <v>55.07102993404363</v>
      </c>
      <c r="P30" s="38">
        <f t="shared" si="1"/>
        <v>1718.1887639087558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6">
        <f t="shared" si="0"/>
        <v>2477.43</v>
      </c>
      <c r="O31" s="37">
        <f t="shared" si="2"/>
        <v>78.5587899543379</v>
      </c>
      <c r="P31" s="38">
        <f t="shared" si="1"/>
        <v>1718.1887639087558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6">
        <f t="shared" si="0"/>
        <v>1593.0500000000002</v>
      </c>
      <c r="O32" s="37">
        <f t="shared" si="2"/>
        <v>50.51528411973618</v>
      </c>
      <c r="P32" s="38">
        <f t="shared" si="1"/>
        <v>1718.1887639087558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6">
        <f t="shared" si="0"/>
        <v>1993.0100000000004</v>
      </c>
      <c r="O33" s="37">
        <f t="shared" si="2"/>
        <v>63.19793252156267</v>
      </c>
      <c r="P33" s="38">
        <f t="shared" si="1"/>
        <v>1718.1887639087558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6">
        <f t="shared" si="0"/>
        <v>1948.3799999999999</v>
      </c>
      <c r="O34" s="37">
        <f t="shared" si="2"/>
        <v>61.782724505327245</v>
      </c>
      <c r="P34" s="38">
        <f t="shared" si="1"/>
        <v>1718.1887639087558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6">
        <f t="shared" si="0"/>
        <v>2563.2599999999998</v>
      </c>
      <c r="O35" s="37">
        <f t="shared" si="2"/>
        <v>81.28044140030441</v>
      </c>
      <c r="P35" s="38">
        <f t="shared" si="1"/>
        <v>1718.1887639087558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6">
        <f t="shared" si="0"/>
        <v>2522.3500000000004</v>
      </c>
      <c r="O36" s="37">
        <f t="shared" si="2"/>
        <v>79.98319381024862</v>
      </c>
      <c r="P36" s="38">
        <f t="shared" si="1"/>
        <v>1718.1887639087558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6">
        <f t="shared" si="0"/>
        <v>2441.9300000000003</v>
      </c>
      <c r="O37" s="37">
        <f t="shared" si="2"/>
        <v>77.43309233891428</v>
      </c>
      <c r="P37" s="38">
        <f t="shared" si="1"/>
        <v>1718.1887639087558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6">
        <f t="shared" si="0"/>
        <v>2301.93</v>
      </c>
      <c r="O38" s="37">
        <f t="shared" si="2"/>
        <v>72.99372146118722</v>
      </c>
      <c r="P38" s="38">
        <f t="shared" si="1"/>
        <v>1718.1887639087558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6">
        <f t="shared" si="0"/>
        <v>2369.6899999999996</v>
      </c>
      <c r="O39" s="37">
        <f t="shared" si="2"/>
        <v>75.14237696600709</v>
      </c>
      <c r="P39" s="38">
        <f t="shared" si="1"/>
        <v>1718.1887639087558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6">
        <f t="shared" si="0"/>
        <v>1586.5199999999998</v>
      </c>
      <c r="O40" s="37">
        <f t="shared" si="2"/>
        <v>50.30821917808218</v>
      </c>
      <c r="P40" s="38">
        <f t="shared" si="1"/>
        <v>1718.1887639087558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6">
        <f t="shared" si="0"/>
        <v>1843.29</v>
      </c>
      <c r="O41" s="37">
        <f t="shared" si="2"/>
        <v>58.45034246575342</v>
      </c>
      <c r="P41" s="38">
        <f t="shared" si="1"/>
        <v>1718.1887639087558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6">
        <f t="shared" si="0"/>
        <v>2273.4300000000003</v>
      </c>
      <c r="O42" s="37">
        <f t="shared" si="2"/>
        <v>72.08999238964994</v>
      </c>
      <c r="P42" s="38">
        <f t="shared" si="1"/>
        <v>1718.1887639087558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6">
        <f t="shared" si="0"/>
        <v>1395.8300000000002</v>
      </c>
      <c r="O43" s="37">
        <f t="shared" si="2"/>
        <v>44.26147894469813</v>
      </c>
      <c r="P43" s="38">
        <f t="shared" si="1"/>
        <v>1718.1887639087558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6">
        <f t="shared" si="0"/>
        <v>1078.8700000000001</v>
      </c>
      <c r="O44" s="37">
        <f t="shared" si="2"/>
        <v>34.2107432775241</v>
      </c>
      <c r="P44" s="38">
        <f t="shared" si="1"/>
        <v>1718.1887639087558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6">
        <f t="shared" si="0"/>
        <v>1663.7400000000002</v>
      </c>
      <c r="O45" s="37">
        <f t="shared" si="2"/>
        <v>52.7568493150685</v>
      </c>
      <c r="P45" s="38">
        <f t="shared" si="1"/>
        <v>1718.1887639087558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6">
        <f t="shared" si="0"/>
        <v>1239.3899999999999</v>
      </c>
      <c r="O46" s="37">
        <f t="shared" si="2"/>
        <v>39.30079908675798</v>
      </c>
      <c r="P46" s="38">
        <f t="shared" si="1"/>
        <v>1718.1887639087558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6">
        <f t="shared" si="0"/>
        <v>2036.1799999999998</v>
      </c>
      <c r="O47" s="37">
        <f t="shared" si="2"/>
        <v>64.56684424150177</v>
      </c>
      <c r="P47" s="38">
        <f t="shared" si="1"/>
        <v>1718.1887639087558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6">
        <f t="shared" si="0"/>
        <v>1221.88</v>
      </c>
      <c r="O48" s="37">
        <f t="shared" si="2"/>
        <v>38.745560629122274</v>
      </c>
      <c r="P48" s="38">
        <f t="shared" si="1"/>
        <v>1718.1887639087558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6">
        <f t="shared" si="0"/>
        <v>1968.24</v>
      </c>
      <c r="O49" s="37">
        <f t="shared" si="2"/>
        <v>62.41248097412481</v>
      </c>
      <c r="P49" s="38">
        <f t="shared" si="1"/>
        <v>1718.1887639087558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6">
        <f t="shared" si="0"/>
        <v>2014.7000000000003</v>
      </c>
      <c r="O50" s="37">
        <f t="shared" si="2"/>
        <v>63.88571790969052</v>
      </c>
      <c r="P50" s="38">
        <f t="shared" si="1"/>
        <v>1718.1887639087558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6">
        <f t="shared" si="0"/>
        <v>1760.43</v>
      </c>
      <c r="O51" s="37">
        <f t="shared" si="2"/>
        <v>55.82286910197869</v>
      </c>
      <c r="P51" s="38">
        <f t="shared" si="1"/>
        <v>1718.1887639087558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6">
        <f t="shared" si="0"/>
        <v>1500.3500000000001</v>
      </c>
      <c r="O52" s="37">
        <f t="shared" si="2"/>
        <v>47.5757864028412</v>
      </c>
      <c r="P52" s="38">
        <f t="shared" si="1"/>
        <v>1718.1887639087558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6">
        <f t="shared" si="0"/>
        <v>1789.4799999999998</v>
      </c>
      <c r="O53" s="37">
        <f t="shared" si="2"/>
        <v>56.74403855910705</v>
      </c>
      <c r="P53" s="38">
        <f t="shared" si="1"/>
        <v>1718.1887639087558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6">
        <f t="shared" si="0"/>
        <v>1448.98</v>
      </c>
      <c r="O54" s="37">
        <f t="shared" si="2"/>
        <v>45.94685438863521</v>
      </c>
      <c r="P54" s="38">
        <f t="shared" si="1"/>
        <v>1718.1887639087558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6">
        <f t="shared" si="0"/>
        <v>1762.4699999999996</v>
      </c>
      <c r="O55" s="37">
        <f t="shared" si="2"/>
        <v>55.88755707762556</v>
      </c>
      <c r="P55" s="38">
        <f t="shared" si="1"/>
        <v>1718.1887639087558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6">
        <f t="shared" si="0"/>
        <v>3456.3499999999995</v>
      </c>
      <c r="O56" s="37">
        <f t="shared" si="2"/>
        <v>109.6001395230847</v>
      </c>
      <c r="P56" s="38">
        <f t="shared" si="1"/>
        <v>1718.1887639087558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6">
        <f t="shared" si="0"/>
        <v>3832.6000000000004</v>
      </c>
      <c r="O57" s="37">
        <f t="shared" si="2"/>
        <v>121.53094875697617</v>
      </c>
      <c r="P57" s="38">
        <f t="shared" si="1"/>
        <v>1718.1887639087558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6">
        <f t="shared" si="0"/>
        <v>1976.64</v>
      </c>
      <c r="O58" s="37">
        <f t="shared" si="2"/>
        <v>62.67884322678843</v>
      </c>
      <c r="P58" s="38">
        <f t="shared" si="1"/>
        <v>1718.1887639087558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6">
        <f t="shared" si="0"/>
        <v>4254.3099999999995</v>
      </c>
      <c r="O59" s="37">
        <f t="shared" si="2"/>
        <v>134.9032851344495</v>
      </c>
      <c r="P59" s="38">
        <f t="shared" si="1"/>
        <v>1718.1887639087558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6">
        <f t="shared" si="0"/>
        <v>2349.97</v>
      </c>
      <c r="O60" s="37">
        <f t="shared" si="2"/>
        <v>74.51705986808726</v>
      </c>
      <c r="P60" s="38">
        <f t="shared" si="1"/>
        <v>1718.1887639087558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6">
        <f t="shared" si="0"/>
        <v>3720.5699999999997</v>
      </c>
      <c r="O61" s="37">
        <f t="shared" si="2"/>
        <v>117.978500761035</v>
      </c>
      <c r="P61" s="38">
        <f t="shared" si="1"/>
        <v>1718.1887639087558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6">
        <f t="shared" si="0"/>
        <v>1621.0099999999998</v>
      </c>
      <c r="O62" s="37">
        <f t="shared" si="2"/>
        <v>51.401889903602225</v>
      </c>
      <c r="P62" s="38">
        <f t="shared" si="1"/>
        <v>1718.1887639087558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6">
        <f t="shared" si="0"/>
        <v>1925.6499999999999</v>
      </c>
      <c r="O63" s="37">
        <f t="shared" si="2"/>
        <v>61.06196093353627</v>
      </c>
      <c r="P63" s="38">
        <f t="shared" si="1"/>
        <v>1718.1887639087558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6">
        <f t="shared" si="0"/>
        <v>2801.7</v>
      </c>
      <c r="O64" s="37">
        <f t="shared" si="2"/>
        <v>88.84132420091325</v>
      </c>
      <c r="P64" s="38">
        <f t="shared" si="1"/>
        <v>1718.1887639087558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6">
        <f t="shared" si="0"/>
        <v>1080.5000000000002</v>
      </c>
      <c r="O65" s="37">
        <f t="shared" si="2"/>
        <v>34.26243023845765</v>
      </c>
      <c r="P65" s="38">
        <f t="shared" si="1"/>
        <v>1718.1887639087558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6">
        <f t="shared" si="0"/>
        <v>1684.84</v>
      </c>
      <c r="O66" s="37">
        <f t="shared" si="2"/>
        <v>53.425925925925924</v>
      </c>
      <c r="P66" s="38">
        <f t="shared" si="1"/>
        <v>1718.1887639087558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6">
        <f t="shared" si="0"/>
        <v>2305.81</v>
      </c>
      <c r="O67" s="37">
        <f t="shared" si="2"/>
        <v>73.11675545408423</v>
      </c>
      <c r="P67" s="38">
        <f t="shared" si="1"/>
        <v>1718.1887639087558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6">
        <f t="shared" si="0"/>
        <v>1081.22</v>
      </c>
      <c r="O68" s="37">
        <f t="shared" si="2"/>
        <v>34.285261288685945</v>
      </c>
      <c r="P68" s="38">
        <f t="shared" si="1"/>
        <v>1718.1887639087558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6">
        <f t="shared" si="0"/>
        <v>1248.4</v>
      </c>
      <c r="O69" s="37">
        <f t="shared" si="2"/>
        <v>39.58650431253171</v>
      </c>
      <c r="P69" s="38">
        <f t="shared" si="1"/>
        <v>1718.1887639087558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6">
        <f t="shared" si="0"/>
        <v>1409.54</v>
      </c>
      <c r="O70" s="37">
        <f t="shared" si="2"/>
        <v>44.696220192795536</v>
      </c>
      <c r="P70" s="38">
        <f t="shared" si="1"/>
        <v>1718.1887639087558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6">
        <f t="shared" si="0"/>
        <v>1398.9899999999998</v>
      </c>
      <c r="O71" s="37">
        <f t="shared" si="2"/>
        <v>44.361681887366814</v>
      </c>
      <c r="P71" s="38">
        <f t="shared" si="1"/>
        <v>1718.1887639087558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6">
        <f aca="true" t="shared" si="3" ref="N72:N100">SUM(B72:M72)</f>
        <v>1285.87</v>
      </c>
      <c r="O72" s="37">
        <f t="shared" si="2"/>
        <v>40.77467021816337</v>
      </c>
      <c r="P72" s="38">
        <f aca="true" t="shared" si="4" ref="P72:P108">$N$111</f>
        <v>1718.1887639087558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6">
        <f t="shared" si="3"/>
        <v>1209.06</v>
      </c>
      <c r="O73" s="37">
        <f aca="true" t="shared" si="5" ref="O73:O107">N73*1000000/(365*86400)</f>
        <v>38.33904109589041</v>
      </c>
      <c r="P73" s="38">
        <f t="shared" si="4"/>
        <v>1718.1887639087558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6">
        <f t="shared" si="3"/>
        <v>1620.32</v>
      </c>
      <c r="O74" s="37">
        <f t="shared" si="5"/>
        <v>51.38001014713343</v>
      </c>
      <c r="P74" s="38">
        <f t="shared" si="4"/>
        <v>1718.1887639087558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6">
        <f t="shared" si="3"/>
        <v>1286.44</v>
      </c>
      <c r="O75" s="37">
        <f t="shared" si="5"/>
        <v>40.79274479959412</v>
      </c>
      <c r="P75" s="38">
        <f t="shared" si="4"/>
        <v>1718.1887639087558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6">
        <f t="shared" si="3"/>
        <v>1067.25</v>
      </c>
      <c r="O76" s="37">
        <f t="shared" si="5"/>
        <v>33.842275494672755</v>
      </c>
      <c r="P76" s="38">
        <f t="shared" si="4"/>
        <v>1718.1887639087558</v>
      </c>
    </row>
    <row r="77" spans="1:16" s="19" customFormat="1" ht="15" customHeight="1">
      <c r="A77" s="34">
        <v>2534</v>
      </c>
      <c r="B77" s="39">
        <v>23.29</v>
      </c>
      <c r="C77" s="39">
        <v>28.45</v>
      </c>
      <c r="D77" s="39">
        <v>26.47</v>
      </c>
      <c r="E77" s="39">
        <v>44.65</v>
      </c>
      <c r="F77" s="39">
        <v>131.31</v>
      </c>
      <c r="G77" s="39">
        <v>183.79</v>
      </c>
      <c r="H77" s="39">
        <v>106.91</v>
      </c>
      <c r="I77" s="39">
        <v>102.72</v>
      </c>
      <c r="J77" s="39">
        <v>51.42</v>
      </c>
      <c r="K77" s="39">
        <v>12.95</v>
      </c>
      <c r="L77" s="39">
        <v>12.91</v>
      </c>
      <c r="M77" s="39">
        <v>15.74</v>
      </c>
      <c r="N77" s="36">
        <f t="shared" si="3"/>
        <v>740.61</v>
      </c>
      <c r="O77" s="37">
        <f t="shared" si="5"/>
        <v>23.48458904109589</v>
      </c>
      <c r="P77" s="38">
        <f t="shared" si="4"/>
        <v>1718.1887639087558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6">
        <f t="shared" si="3"/>
        <v>734.1899999999999</v>
      </c>
      <c r="O78" s="37">
        <f t="shared" si="5"/>
        <v>23.28101217656012</v>
      </c>
      <c r="P78" s="38">
        <f t="shared" si="4"/>
        <v>1718.1887639087558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6">
        <f t="shared" si="3"/>
        <v>678.1700000000001</v>
      </c>
      <c r="O79" s="37">
        <f t="shared" si="5"/>
        <v>21.504629629629633</v>
      </c>
      <c r="P79" s="38">
        <f t="shared" si="4"/>
        <v>1718.1887639087558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6">
        <f t="shared" si="3"/>
        <v>2373.9</v>
      </c>
      <c r="O80" s="37">
        <f t="shared" si="5"/>
        <v>75.27587519025874</v>
      </c>
      <c r="P80" s="38">
        <f t="shared" si="4"/>
        <v>1718.1887639087558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6">
        <f t="shared" si="3"/>
        <v>2096.07</v>
      </c>
      <c r="O81" s="37">
        <f t="shared" si="5"/>
        <v>66.46594368340945</v>
      </c>
      <c r="P81" s="38">
        <f t="shared" si="4"/>
        <v>1718.1887639087558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6">
        <f t="shared" si="3"/>
        <v>1395.576</v>
      </c>
      <c r="O82" s="37">
        <f t="shared" si="5"/>
        <v>44.25342465753425</v>
      </c>
      <c r="P82" s="38">
        <f t="shared" si="4"/>
        <v>1718.1887639087558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6">
        <f t="shared" si="3"/>
        <v>986.337</v>
      </c>
      <c r="O83" s="37">
        <f t="shared" si="5"/>
        <v>31.276541095890412</v>
      </c>
      <c r="P83" s="38">
        <f t="shared" si="4"/>
        <v>1718.1887639087558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6">
        <f t="shared" si="3"/>
        <v>487.841</v>
      </c>
      <c r="O84" s="37">
        <f t="shared" si="5"/>
        <v>15.4693366311517</v>
      </c>
      <c r="P84" s="38">
        <f t="shared" si="4"/>
        <v>1718.1887639087558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6">
        <f t="shared" si="3"/>
        <v>980.965</v>
      </c>
      <c r="O85" s="37">
        <f t="shared" si="5"/>
        <v>31.106196093353628</v>
      </c>
      <c r="P85" s="38">
        <f t="shared" si="4"/>
        <v>1718.1887639087558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6">
        <f t="shared" si="3"/>
        <v>1212.518</v>
      </c>
      <c r="O86" s="37">
        <f t="shared" si="5"/>
        <v>38.44869355657027</v>
      </c>
      <c r="P86" s="38">
        <f t="shared" si="4"/>
        <v>1718.1887639087558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6">
        <f t="shared" si="3"/>
        <v>1392.2709999999997</v>
      </c>
      <c r="O87" s="37">
        <f t="shared" si="5"/>
        <v>44.148623795027895</v>
      </c>
      <c r="P87" s="38">
        <f t="shared" si="4"/>
        <v>1718.1887639087558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6">
        <f t="shared" si="3"/>
        <v>1847.4940000000001</v>
      </c>
      <c r="O88" s="37">
        <f t="shared" si="5"/>
        <v>58.583650431253176</v>
      </c>
      <c r="P88" s="38">
        <f t="shared" si="4"/>
        <v>1718.1887639087558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6">
        <f t="shared" si="3"/>
        <v>980.372</v>
      </c>
      <c r="O89" s="37">
        <f t="shared" si="5"/>
        <v>31.087392186707255</v>
      </c>
      <c r="P89" s="38">
        <f t="shared" si="4"/>
        <v>1718.1887639087558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6">
        <f t="shared" si="3"/>
        <v>1814.1</v>
      </c>
      <c r="O90" s="37">
        <f t="shared" si="5"/>
        <v>57.52473363774734</v>
      </c>
      <c r="P90" s="38">
        <f t="shared" si="4"/>
        <v>1718.1887639087558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6">
        <f t="shared" si="3"/>
        <v>2638.9117440000005</v>
      </c>
      <c r="O91" s="37">
        <f t="shared" si="5"/>
        <v>83.67934246575344</v>
      </c>
      <c r="P91" s="38">
        <f t="shared" si="4"/>
        <v>1718.1887639087558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6">
        <f t="shared" si="3"/>
        <v>2207.7878000000005</v>
      </c>
      <c r="O92" s="37">
        <f t="shared" si="5"/>
        <v>70.00849188229327</v>
      </c>
      <c r="P92" s="38">
        <f t="shared" si="4"/>
        <v>1718.1887639087558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6">
        <f t="shared" si="3"/>
        <v>1261.1090880000002</v>
      </c>
      <c r="O93" s="37">
        <f t="shared" si="5"/>
        <v>39.98950684931508</v>
      </c>
      <c r="P93" s="38">
        <f t="shared" si="4"/>
        <v>1718.1887639087558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6">
        <f t="shared" si="3"/>
        <v>1381.6742400000003</v>
      </c>
      <c r="O94" s="37">
        <f t="shared" si="5"/>
        <v>43.81260273972603</v>
      </c>
      <c r="P94" s="38">
        <f t="shared" si="4"/>
        <v>1718.1887639087558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6">
        <f t="shared" si="3"/>
        <v>817.1098559999998</v>
      </c>
      <c r="O95" s="37">
        <f t="shared" si="5"/>
        <v>25.91038356164383</v>
      </c>
      <c r="P95" s="38">
        <f t="shared" si="4"/>
        <v>1718.1887639087558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6">
        <f t="shared" si="3"/>
        <v>1374.6559680000003</v>
      </c>
      <c r="O96" s="37">
        <f t="shared" si="5"/>
        <v>43.590054794520555</v>
      </c>
      <c r="P96" s="38">
        <f t="shared" si="4"/>
        <v>1718.1887639087558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6">
        <f t="shared" si="3"/>
        <v>3036.4450560000005</v>
      </c>
      <c r="O97" s="37">
        <f t="shared" si="5"/>
        <v>96.28504109589042</v>
      </c>
      <c r="P97" s="38">
        <f t="shared" si="4"/>
        <v>1718.1887639087558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6">
        <f t="shared" si="3"/>
        <v>907.55</v>
      </c>
      <c r="O98" s="37">
        <f t="shared" si="5"/>
        <v>28.778221714865552</v>
      </c>
      <c r="P98" s="38">
        <f t="shared" si="4"/>
        <v>1718.1887639087558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6">
        <f t="shared" si="3"/>
        <v>1002.8724479999998</v>
      </c>
      <c r="O99" s="37">
        <f t="shared" si="5"/>
        <v>31.800876712328762</v>
      </c>
      <c r="P99" s="38">
        <f t="shared" si="4"/>
        <v>1718.1887639087558</v>
      </c>
    </row>
    <row r="100" spans="1:16" ht="15" customHeight="1">
      <c r="A100" s="32">
        <v>2557</v>
      </c>
      <c r="B100" s="44">
        <v>42.043968</v>
      </c>
      <c r="C100" s="44">
        <v>51.33024000000002</v>
      </c>
      <c r="D100" s="44">
        <v>47.247840000000004</v>
      </c>
      <c r="E100" s="44">
        <v>94.233024</v>
      </c>
      <c r="F100" s="44">
        <v>168.57072</v>
      </c>
      <c r="G100" s="44">
        <v>216.08640000000003</v>
      </c>
      <c r="H100" s="44">
        <v>90.30096000000002</v>
      </c>
      <c r="I100" s="44">
        <v>71.17632000000002</v>
      </c>
      <c r="J100" s="44">
        <v>30.703968</v>
      </c>
      <c r="K100" s="44">
        <v>28.605311999999998</v>
      </c>
      <c r="L100" s="44">
        <v>18.699552</v>
      </c>
      <c r="M100" s="44">
        <v>15.554592</v>
      </c>
      <c r="N100" s="51">
        <f t="shared" si="3"/>
        <v>874.5528960000001</v>
      </c>
      <c r="O100" s="45">
        <f t="shared" si="5"/>
        <v>27.731890410958908</v>
      </c>
      <c r="P100" s="38">
        <f t="shared" si="4"/>
        <v>1718.1887639087558</v>
      </c>
    </row>
    <row r="101" spans="1:16" ht="15" customHeight="1">
      <c r="A101" s="32">
        <v>2558</v>
      </c>
      <c r="B101" s="44">
        <v>26.34</v>
      </c>
      <c r="C101" s="44">
        <v>21.62</v>
      </c>
      <c r="D101" s="44">
        <v>15.14</v>
      </c>
      <c r="E101" s="44">
        <v>28.25</v>
      </c>
      <c r="F101" s="44">
        <v>101.71</v>
      </c>
      <c r="G101" s="44">
        <v>56.19</v>
      </c>
      <c r="H101" s="44">
        <v>30.37</v>
      </c>
      <c r="I101" s="44">
        <v>23.88</v>
      </c>
      <c r="J101" s="44">
        <v>4.9</v>
      </c>
      <c r="K101" s="44">
        <v>12.06</v>
      </c>
      <c r="L101" s="44">
        <v>9.24</v>
      </c>
      <c r="M101" s="44">
        <v>3.22</v>
      </c>
      <c r="N101" s="51">
        <f aca="true" t="shared" si="6" ref="N101:N106">SUM(B101:M101)</f>
        <v>332.92</v>
      </c>
      <c r="O101" s="45">
        <f t="shared" si="5"/>
        <v>10.556823947234907</v>
      </c>
      <c r="P101" s="38">
        <f t="shared" si="4"/>
        <v>1718.1887639087558</v>
      </c>
    </row>
    <row r="102" spans="1:16" ht="15" customHeight="1">
      <c r="A102" s="32">
        <v>2559</v>
      </c>
      <c r="B102" s="44">
        <v>1.28</v>
      </c>
      <c r="C102" s="44">
        <v>2.96</v>
      </c>
      <c r="D102" s="44">
        <v>12.31</v>
      </c>
      <c r="E102" s="44">
        <v>34.05</v>
      </c>
      <c r="F102" s="44">
        <v>149.89</v>
      </c>
      <c r="G102" s="44">
        <v>216.44</v>
      </c>
      <c r="H102" s="44">
        <v>122.67</v>
      </c>
      <c r="I102" s="44">
        <v>128.85</v>
      </c>
      <c r="J102" s="44">
        <v>6.02</v>
      </c>
      <c r="K102" s="44">
        <v>6.4</v>
      </c>
      <c r="L102" s="44">
        <v>8.39</v>
      </c>
      <c r="M102" s="44">
        <v>60.98</v>
      </c>
      <c r="N102" s="51">
        <f t="shared" si="6"/>
        <v>750.2399999999999</v>
      </c>
      <c r="O102" s="45">
        <f t="shared" si="5"/>
        <v>23.78995433789954</v>
      </c>
      <c r="P102" s="38">
        <f t="shared" si="4"/>
        <v>1718.1887639087558</v>
      </c>
    </row>
    <row r="103" spans="1:16" ht="15" customHeight="1">
      <c r="A103" s="32">
        <v>2560</v>
      </c>
      <c r="B103" s="44">
        <v>82.99</v>
      </c>
      <c r="C103" s="44">
        <v>88.78</v>
      </c>
      <c r="D103" s="44">
        <v>49.52</v>
      </c>
      <c r="E103" s="44">
        <v>186.54</v>
      </c>
      <c r="F103" s="44">
        <v>147.17</v>
      </c>
      <c r="G103" s="44">
        <v>233.19</v>
      </c>
      <c r="H103" s="44">
        <v>348.94</v>
      </c>
      <c r="I103" s="44">
        <v>159.31</v>
      </c>
      <c r="J103" s="44">
        <v>89.73</v>
      </c>
      <c r="K103" s="44">
        <v>37.64</v>
      </c>
      <c r="L103" s="44">
        <v>47.33</v>
      </c>
      <c r="M103" s="44">
        <v>48.54</v>
      </c>
      <c r="N103" s="51">
        <f t="shared" si="6"/>
        <v>1519.68</v>
      </c>
      <c r="O103" s="45">
        <f t="shared" si="5"/>
        <v>48.18873668188737</v>
      </c>
      <c r="P103" s="38">
        <f t="shared" si="4"/>
        <v>1718.1887639087558</v>
      </c>
    </row>
    <row r="104" spans="1:16" ht="15" customHeight="1">
      <c r="A104" s="32">
        <v>2561</v>
      </c>
      <c r="B104" s="44">
        <v>49.85</v>
      </c>
      <c r="C104" s="44">
        <v>92.8</v>
      </c>
      <c r="D104" s="44">
        <v>120.1</v>
      </c>
      <c r="E104" s="44">
        <v>94.59</v>
      </c>
      <c r="F104" s="44">
        <v>193.51</v>
      </c>
      <c r="G104" s="44">
        <v>157.65</v>
      </c>
      <c r="H104" s="44">
        <v>278.98</v>
      </c>
      <c r="I104" s="44">
        <v>105.5</v>
      </c>
      <c r="J104" s="44">
        <v>75.3</v>
      </c>
      <c r="K104" s="44">
        <v>69.21</v>
      </c>
      <c r="L104" s="44">
        <v>24.57</v>
      </c>
      <c r="M104" s="44">
        <v>32.68</v>
      </c>
      <c r="N104" s="51">
        <f t="shared" si="6"/>
        <v>1294.74</v>
      </c>
      <c r="O104" s="45">
        <f t="shared" si="5"/>
        <v>41.055936073059364</v>
      </c>
      <c r="P104" s="38">
        <f t="shared" si="4"/>
        <v>1718.1887639087558</v>
      </c>
    </row>
    <row r="105" spans="1:16" ht="15" customHeight="1">
      <c r="A105" s="32">
        <v>2562</v>
      </c>
      <c r="B105" s="44">
        <v>84.95</v>
      </c>
      <c r="C105" s="44">
        <v>49.28</v>
      </c>
      <c r="D105" s="44">
        <v>26.87</v>
      </c>
      <c r="E105" s="44">
        <v>18.85</v>
      </c>
      <c r="F105" s="44">
        <v>123.93</v>
      </c>
      <c r="G105" s="44">
        <v>113.4</v>
      </c>
      <c r="H105" s="44">
        <v>74.04</v>
      </c>
      <c r="I105" s="44">
        <v>86.79</v>
      </c>
      <c r="J105" s="44">
        <v>11.12</v>
      </c>
      <c r="K105" s="44">
        <v>16.48</v>
      </c>
      <c r="L105" s="44">
        <v>25.93</v>
      </c>
      <c r="M105" s="44">
        <v>22.87</v>
      </c>
      <c r="N105" s="51">
        <f t="shared" si="6"/>
        <v>654.51</v>
      </c>
      <c r="O105" s="45">
        <f t="shared" si="5"/>
        <v>20.75437595129376</v>
      </c>
      <c r="P105" s="38">
        <f t="shared" si="4"/>
        <v>1718.1887639087558</v>
      </c>
    </row>
    <row r="106" spans="1:16" ht="15" customHeight="1">
      <c r="A106" s="32">
        <v>2563</v>
      </c>
      <c r="B106" s="44">
        <v>17.33</v>
      </c>
      <c r="C106" s="44">
        <v>18.15</v>
      </c>
      <c r="D106" s="44">
        <v>21.23</v>
      </c>
      <c r="E106" s="44">
        <v>28</v>
      </c>
      <c r="F106" s="44">
        <v>178.07</v>
      </c>
      <c r="G106" s="44">
        <v>101.53</v>
      </c>
      <c r="H106" s="44">
        <v>88.62</v>
      </c>
      <c r="I106" s="44">
        <v>54.17</v>
      </c>
      <c r="J106" s="44">
        <v>18.19</v>
      </c>
      <c r="K106" s="44">
        <v>11.42</v>
      </c>
      <c r="L106" s="44">
        <v>20.77</v>
      </c>
      <c r="M106" s="44">
        <v>22.08</v>
      </c>
      <c r="N106" s="51">
        <f t="shared" si="6"/>
        <v>579.56</v>
      </c>
      <c r="O106" s="45">
        <f t="shared" si="5"/>
        <v>18.377727042110603</v>
      </c>
      <c r="P106" s="38">
        <f t="shared" si="4"/>
        <v>1718.1887639087558</v>
      </c>
    </row>
    <row r="107" spans="1:16" ht="15" customHeight="1">
      <c r="A107" s="42">
        <v>2564</v>
      </c>
      <c r="B107" s="46">
        <v>26.994816</v>
      </c>
      <c r="C107" s="46">
        <v>33.666624000000006</v>
      </c>
      <c r="D107" s="46">
        <v>32.647104000000006</v>
      </c>
      <c r="E107" s="46">
        <v>36.88848000000001</v>
      </c>
      <c r="F107" s="46">
        <v>36.014112</v>
      </c>
      <c r="G107" s="46">
        <v>144.33120000000002</v>
      </c>
      <c r="H107" s="46">
        <v>104.75827199999999</v>
      </c>
      <c r="I107" s="46">
        <v>114.63984000000004</v>
      </c>
      <c r="J107" s="46">
        <v>21.82291200000001</v>
      </c>
      <c r="K107" s="46">
        <v>21.99398400000002</v>
      </c>
      <c r="L107" s="46">
        <v>18.90000000000001</v>
      </c>
      <c r="M107" s="46">
        <v>18.662400000000012</v>
      </c>
      <c r="N107" s="52">
        <f>SUM(B107:M107)</f>
        <v>611.3197440000001</v>
      </c>
      <c r="O107" s="47">
        <f t="shared" si="5"/>
        <v>19.384821917808225</v>
      </c>
      <c r="P107" s="38">
        <f t="shared" si="4"/>
        <v>1718.1887639087558</v>
      </c>
    </row>
    <row r="108" spans="1:16" ht="15" customHeight="1">
      <c r="A108" s="32">
        <v>2565</v>
      </c>
      <c r="B108" s="44">
        <v>40.438655999999995</v>
      </c>
      <c r="C108" s="44">
        <v>158.93280000000001</v>
      </c>
      <c r="D108" s="44">
        <v>47.13984000000001</v>
      </c>
      <c r="E108" s="44">
        <v>83.87711999999998</v>
      </c>
      <c r="F108" s="44">
        <v>374.9630399999998</v>
      </c>
      <c r="G108" s="44">
        <v>464.76287999999994</v>
      </c>
      <c r="H108" s="44">
        <v>423.96479999999985</v>
      </c>
      <c r="I108" s="44">
        <v>112.00896000000002</v>
      </c>
      <c r="J108" s="44">
        <v>64.65744000000014</v>
      </c>
      <c r="K108" s="44">
        <v>64.95552000000013</v>
      </c>
      <c r="L108" s="44">
        <v>55.63296000000012</v>
      </c>
      <c r="M108" s="44">
        <v>63.66816000000015</v>
      </c>
      <c r="N108" s="52">
        <f>SUM(B108:M108)</f>
        <v>1955.0021760000006</v>
      </c>
      <c r="O108" s="47">
        <f>N108*1000000/(365*86400)</f>
        <v>61.99271232876715</v>
      </c>
      <c r="P108" s="38">
        <f t="shared" si="4"/>
        <v>1718.1887639087558</v>
      </c>
    </row>
    <row r="109" spans="1:16" ht="15" customHeight="1">
      <c r="A109" s="43">
        <v>2566</v>
      </c>
      <c r="B109" s="48">
        <v>68.92992000000015</v>
      </c>
      <c r="C109" s="48">
        <v>69.76800000000016</v>
      </c>
      <c r="D109" s="48">
        <v>68.50224000000016</v>
      </c>
      <c r="E109" s="48">
        <v>66.01392000000017</v>
      </c>
      <c r="F109" s="48">
        <v>80.18352000000004</v>
      </c>
      <c r="G109" s="48">
        <v>251.29439999999988</v>
      </c>
      <c r="H109" s="48">
        <v>365.0659199999998</v>
      </c>
      <c r="I109" s="48">
        <v>157.35168000000002</v>
      </c>
      <c r="J109" s="48">
        <v>64.00425600000008</v>
      </c>
      <c r="K109" s="48">
        <v>57.94848000000004</v>
      </c>
      <c r="L109" s="48"/>
      <c r="M109" s="48"/>
      <c r="N109" s="51">
        <f>SUM(B109:M109)</f>
        <v>1249.0623360000004</v>
      </c>
      <c r="O109" s="49">
        <f>N109*1000000/(365*86400)</f>
        <v>39.60750684931509</v>
      </c>
      <c r="P109" s="40"/>
    </row>
    <row r="110" spans="1:16" ht="15" customHeight="1">
      <c r="A110" s="35" t="s">
        <v>21</v>
      </c>
      <c r="B110" s="50">
        <f>MAX(B7:B108)</f>
        <v>125.45</v>
      </c>
      <c r="C110" s="50">
        <f aca="true" t="shared" si="7" ref="C110:M110">MAX(C7:C108)</f>
        <v>225.25171200000005</v>
      </c>
      <c r="D110" s="50">
        <f t="shared" si="7"/>
        <v>340.59</v>
      </c>
      <c r="E110" s="50">
        <f t="shared" si="7"/>
        <v>642</v>
      </c>
      <c r="F110" s="50">
        <f t="shared" si="7"/>
        <v>1158.28</v>
      </c>
      <c r="G110" s="50">
        <f t="shared" si="7"/>
        <v>1173.31</v>
      </c>
      <c r="H110" s="50">
        <f t="shared" si="7"/>
        <v>610.33</v>
      </c>
      <c r="I110" s="50">
        <f t="shared" si="7"/>
        <v>401.52</v>
      </c>
      <c r="J110" s="50">
        <f t="shared" si="7"/>
        <v>270.52</v>
      </c>
      <c r="K110" s="50">
        <f t="shared" si="7"/>
        <v>168.3</v>
      </c>
      <c r="L110" s="50">
        <f t="shared" si="7"/>
        <v>122.77</v>
      </c>
      <c r="M110" s="50">
        <f t="shared" si="7"/>
        <v>148.95</v>
      </c>
      <c r="N110" s="53">
        <f>MAX(N7:N108)</f>
        <v>4254.3099999999995</v>
      </c>
      <c r="O110" s="45">
        <f>N110*1000000/(365*86400)</f>
        <v>134.9032851344495</v>
      </c>
      <c r="P110" s="40"/>
    </row>
    <row r="111" spans="1:16" ht="15" customHeight="1">
      <c r="A111" s="35" t="s">
        <v>17</v>
      </c>
      <c r="B111" s="50">
        <f>AVERAGE(B7:B108)</f>
        <v>39.09538760784315</v>
      </c>
      <c r="C111" s="50">
        <f aca="true" t="shared" si="8" ref="C111:M111">AVERAGE(C7:C108)</f>
        <v>77.76506917647059</v>
      </c>
      <c r="D111" s="50">
        <f t="shared" si="8"/>
        <v>104.69890269306927</v>
      </c>
      <c r="E111" s="50">
        <f t="shared" si="8"/>
        <v>135.63677309803913</v>
      </c>
      <c r="F111" s="50">
        <f t="shared" si="8"/>
        <v>289.9158384313725</v>
      </c>
      <c r="G111" s="50">
        <f t="shared" si="8"/>
        <v>394.15123109803943</v>
      </c>
      <c r="H111" s="50">
        <f t="shared" si="8"/>
        <v>268.5702192156863</v>
      </c>
      <c r="I111" s="50">
        <f t="shared" si="8"/>
        <v>159.6594251764706</v>
      </c>
      <c r="J111" s="50">
        <f t="shared" si="8"/>
        <v>106.5918539607843</v>
      </c>
      <c r="K111" s="50">
        <f t="shared" si="8"/>
        <v>64.155796</v>
      </c>
      <c r="L111" s="50">
        <f t="shared" si="8"/>
        <v>40.749706588235284</v>
      </c>
      <c r="M111" s="50">
        <f t="shared" si="8"/>
        <v>37.198560862745104</v>
      </c>
      <c r="N111" s="53">
        <f>SUM(B111:M111)</f>
        <v>1718.1887639087558</v>
      </c>
      <c r="O111" s="45">
        <f>N111*1000000/(365*86400)</f>
        <v>54.48340829238825</v>
      </c>
      <c r="P111" s="40"/>
    </row>
    <row r="112" spans="1:16" ht="15" customHeight="1">
      <c r="A112" s="35" t="s">
        <v>22</v>
      </c>
      <c r="B112" s="50">
        <f>MIN(B7:B108)</f>
        <v>1.28</v>
      </c>
      <c r="C112" s="50">
        <f aca="true" t="shared" si="9" ref="C112:M112">MIN(C7:C108)</f>
        <v>2.96</v>
      </c>
      <c r="D112" s="50">
        <f t="shared" si="9"/>
        <v>9.90144</v>
      </c>
      <c r="E112" s="50">
        <f t="shared" si="9"/>
        <v>18.85</v>
      </c>
      <c r="F112" s="50">
        <f t="shared" si="9"/>
        <v>36.014112</v>
      </c>
      <c r="G112" s="50">
        <f t="shared" si="9"/>
        <v>56.19</v>
      </c>
      <c r="H112" s="50">
        <f t="shared" si="9"/>
        <v>26.087</v>
      </c>
      <c r="I112" s="50">
        <f t="shared" si="9"/>
        <v>23.88</v>
      </c>
      <c r="J112" s="50">
        <f t="shared" si="9"/>
        <v>4.9</v>
      </c>
      <c r="K112" s="50">
        <f t="shared" si="9"/>
        <v>6.4</v>
      </c>
      <c r="L112" s="50">
        <f t="shared" si="9"/>
        <v>5.68</v>
      </c>
      <c r="M112" s="50">
        <f t="shared" si="9"/>
        <v>2.41</v>
      </c>
      <c r="N112" s="53">
        <f>MIN(N7:N108)</f>
        <v>332.92</v>
      </c>
      <c r="O112" s="45">
        <f>N112*1000000/(365*86400)</f>
        <v>10.556823947234907</v>
      </c>
      <c r="P112" s="40"/>
    </row>
    <row r="113" spans="1:15" ht="21" customHeight="1">
      <c r="A113" s="56"/>
      <c r="B113" s="56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2016-07-08T07:56:05Z</cp:lastPrinted>
  <dcterms:created xsi:type="dcterms:W3CDTF">1994-01-31T08:04:27Z</dcterms:created>
  <dcterms:modified xsi:type="dcterms:W3CDTF">2024-02-27T03:12:40Z</dcterms:modified>
  <cp:category/>
  <cp:version/>
  <cp:contentType/>
  <cp:contentStatus/>
</cp:coreProperties>
</file>