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<sst xmlns="http://schemas.openxmlformats.org/spreadsheetml/2006/main" count="30" uniqueCount="25">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</sst>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5" borderId="11" xfId="0" applyNumberFormat="1" applyFont="1" applyFill="1" applyBorder="1" applyAlignment="1">
      <alignment horizontal="center"/>
    </xf>
    <xf numFmtId="2" fontId="11" fillId="5" borderId="11" xfId="0" applyNumberFormat="1" applyFont="1" applyFill="1" applyBorder="1" applyAlignment="1">
      <alignment horizontal="center"/>
    </xf>
    <xf numFmtId="233" fontId="11" fillId="18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2" fontId="11" fillId="5" borderId="13" xfId="0" applyNumberFormat="1" applyFont="1" applyFill="1" applyBorder="1" applyAlignment="1">
      <alignment horizontal="center"/>
    </xf>
    <xf numFmtId="233" fontId="11" fillId="18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5" borderId="14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233" fontId="11" fillId="18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236" fontId="10" fillId="7" borderId="17" xfId="0" applyNumberFormat="1" applyFont="1" applyFill="1" applyBorder="1" applyAlignment="1">
      <alignment horizontal="center" vertical="center"/>
    </xf>
    <xf numFmtId="236" fontId="10" fillId="5" borderId="17" xfId="0" applyNumberFormat="1" applyFont="1" applyFill="1" applyBorder="1" applyAlignment="1">
      <alignment horizontal="center" vertical="center"/>
    </xf>
    <xf numFmtId="236" fontId="10" fillId="7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19" borderId="21" xfId="0" applyNumberFormat="1" applyFont="1" applyFill="1" applyBorder="1" applyAlignment="1">
      <alignment horizontal="center" vertical="center"/>
    </xf>
    <xf numFmtId="236" fontId="10" fillId="7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236" fontId="10" fillId="7" borderId="23" xfId="0" applyNumberFormat="1" applyFont="1" applyFill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236" fontId="12" fillId="19" borderId="17" xfId="0" applyNumberFormat="1" applyFont="1" applyFill="1" applyBorder="1" applyAlignment="1">
      <alignment horizontal="center" vertical="center"/>
    </xf>
    <xf numFmtId="236" fontId="12" fillId="5" borderId="17" xfId="0" applyNumberFormat="1" applyFont="1" applyFill="1" applyBorder="1" applyAlignment="1">
      <alignment horizontal="center" vertical="center"/>
    </xf>
    <xf numFmtId="236" fontId="12" fillId="7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25"/>
          <c:w val="0.871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delete val="1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'P.1-H.05'!$A$7:$A$105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'P.1-H.05'!$N$7:$N$105</c:f>
              <c:numCache>
                <c:ptCount val="99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489.2</c:v>
                </c:pt>
              </c:numCache>
            </c:numRef>
          </c:val>
        </c:ser>
        <c:gapWidth val="100"/>
        <c:axId val="15030529"/>
        <c:axId val="1057034"/>
      </c:barChart>
      <c:lineChart>
        <c:grouping val="standard"/>
        <c:varyColors val="0"/>
        <c:ser>
          <c:idx val="1"/>
          <c:order val="1"/>
          <c:tx>
            <c:v>ค่าเฉลี่ย 1746.0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'P.1-H.05'!$A$7:$A$104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'P.1-H.05'!$P$7:$P$104</c:f>
              <c:numCache>
                <c:ptCount val="98"/>
                <c:pt idx="0">
                  <c:v>1746.03</c:v>
                </c:pt>
                <c:pt idx="1">
                  <c:v>1746.03</c:v>
                </c:pt>
                <c:pt idx="2">
                  <c:v>1746.03</c:v>
                </c:pt>
                <c:pt idx="3">
                  <c:v>1746.03</c:v>
                </c:pt>
                <c:pt idx="4">
                  <c:v>1746.03</c:v>
                </c:pt>
                <c:pt idx="5">
                  <c:v>1746.03</c:v>
                </c:pt>
                <c:pt idx="6">
                  <c:v>1746.03</c:v>
                </c:pt>
                <c:pt idx="7">
                  <c:v>1746.03</c:v>
                </c:pt>
                <c:pt idx="8">
                  <c:v>1746.03</c:v>
                </c:pt>
                <c:pt idx="9">
                  <c:v>1746.03</c:v>
                </c:pt>
                <c:pt idx="10">
                  <c:v>1746.03</c:v>
                </c:pt>
                <c:pt idx="11">
                  <c:v>1746.03</c:v>
                </c:pt>
                <c:pt idx="12">
                  <c:v>1746.03</c:v>
                </c:pt>
                <c:pt idx="13">
                  <c:v>1746.03</c:v>
                </c:pt>
                <c:pt idx="14">
                  <c:v>1746.03</c:v>
                </c:pt>
                <c:pt idx="15">
                  <c:v>1746.03</c:v>
                </c:pt>
                <c:pt idx="16">
                  <c:v>1746.03</c:v>
                </c:pt>
                <c:pt idx="17">
                  <c:v>1746.03</c:v>
                </c:pt>
                <c:pt idx="18">
                  <c:v>1746.03</c:v>
                </c:pt>
                <c:pt idx="19">
                  <c:v>1746.03</c:v>
                </c:pt>
                <c:pt idx="20">
                  <c:v>1746.03</c:v>
                </c:pt>
                <c:pt idx="21">
                  <c:v>1746.03</c:v>
                </c:pt>
                <c:pt idx="22">
                  <c:v>1746.03</c:v>
                </c:pt>
                <c:pt idx="23">
                  <c:v>1746.03</c:v>
                </c:pt>
                <c:pt idx="24">
                  <c:v>1746.03</c:v>
                </c:pt>
                <c:pt idx="25">
                  <c:v>1746.03</c:v>
                </c:pt>
                <c:pt idx="26">
                  <c:v>1746.03</c:v>
                </c:pt>
                <c:pt idx="27">
                  <c:v>1746.03</c:v>
                </c:pt>
                <c:pt idx="28">
                  <c:v>1746.03</c:v>
                </c:pt>
                <c:pt idx="29">
                  <c:v>1746.03</c:v>
                </c:pt>
                <c:pt idx="30">
                  <c:v>1746.03</c:v>
                </c:pt>
                <c:pt idx="31">
                  <c:v>1746.03</c:v>
                </c:pt>
                <c:pt idx="32">
                  <c:v>1746.03</c:v>
                </c:pt>
                <c:pt idx="33">
                  <c:v>1746.03</c:v>
                </c:pt>
                <c:pt idx="34">
                  <c:v>1746.03</c:v>
                </c:pt>
                <c:pt idx="35">
                  <c:v>1746.03</c:v>
                </c:pt>
                <c:pt idx="36">
                  <c:v>1746.03</c:v>
                </c:pt>
                <c:pt idx="37">
                  <c:v>1746.03</c:v>
                </c:pt>
                <c:pt idx="38">
                  <c:v>1746.03</c:v>
                </c:pt>
                <c:pt idx="39">
                  <c:v>1746.03</c:v>
                </c:pt>
                <c:pt idx="40">
                  <c:v>1746.03</c:v>
                </c:pt>
                <c:pt idx="41">
                  <c:v>1746.03</c:v>
                </c:pt>
                <c:pt idx="42">
                  <c:v>1746.03</c:v>
                </c:pt>
                <c:pt idx="43">
                  <c:v>1746.03</c:v>
                </c:pt>
                <c:pt idx="44">
                  <c:v>1746.03</c:v>
                </c:pt>
                <c:pt idx="45">
                  <c:v>1746.03</c:v>
                </c:pt>
                <c:pt idx="46">
                  <c:v>1746.03</c:v>
                </c:pt>
                <c:pt idx="47">
                  <c:v>1746.03</c:v>
                </c:pt>
                <c:pt idx="48">
                  <c:v>1746.03</c:v>
                </c:pt>
                <c:pt idx="49">
                  <c:v>1746.03</c:v>
                </c:pt>
                <c:pt idx="50">
                  <c:v>1746.03</c:v>
                </c:pt>
                <c:pt idx="51">
                  <c:v>1746.03</c:v>
                </c:pt>
                <c:pt idx="52">
                  <c:v>1746.03</c:v>
                </c:pt>
                <c:pt idx="53">
                  <c:v>1746.03</c:v>
                </c:pt>
                <c:pt idx="54">
                  <c:v>1746.03</c:v>
                </c:pt>
                <c:pt idx="55">
                  <c:v>1746.03</c:v>
                </c:pt>
                <c:pt idx="56">
                  <c:v>1746.03</c:v>
                </c:pt>
                <c:pt idx="57">
                  <c:v>1746.03</c:v>
                </c:pt>
                <c:pt idx="58">
                  <c:v>1746.03</c:v>
                </c:pt>
                <c:pt idx="59">
                  <c:v>1746.03</c:v>
                </c:pt>
                <c:pt idx="60">
                  <c:v>1746.03</c:v>
                </c:pt>
                <c:pt idx="61">
                  <c:v>1746.03</c:v>
                </c:pt>
                <c:pt idx="62">
                  <c:v>1746.03</c:v>
                </c:pt>
                <c:pt idx="63">
                  <c:v>1746.03</c:v>
                </c:pt>
                <c:pt idx="64">
                  <c:v>1746.03</c:v>
                </c:pt>
                <c:pt idx="65">
                  <c:v>1746.03</c:v>
                </c:pt>
                <c:pt idx="66">
                  <c:v>1746.03</c:v>
                </c:pt>
                <c:pt idx="67">
                  <c:v>1746.03</c:v>
                </c:pt>
                <c:pt idx="68">
                  <c:v>1746.03</c:v>
                </c:pt>
                <c:pt idx="69">
                  <c:v>1746.03</c:v>
                </c:pt>
                <c:pt idx="70">
                  <c:v>1746.03</c:v>
                </c:pt>
                <c:pt idx="71">
                  <c:v>1746.03</c:v>
                </c:pt>
                <c:pt idx="72">
                  <c:v>1746.03</c:v>
                </c:pt>
                <c:pt idx="73">
                  <c:v>1746.03</c:v>
                </c:pt>
                <c:pt idx="74">
                  <c:v>1746.03</c:v>
                </c:pt>
                <c:pt idx="75">
                  <c:v>1746.03</c:v>
                </c:pt>
                <c:pt idx="76">
                  <c:v>1746.03</c:v>
                </c:pt>
                <c:pt idx="77">
                  <c:v>1746.03</c:v>
                </c:pt>
                <c:pt idx="78">
                  <c:v>1746.03</c:v>
                </c:pt>
                <c:pt idx="79">
                  <c:v>1746.03</c:v>
                </c:pt>
                <c:pt idx="80">
                  <c:v>1746.03</c:v>
                </c:pt>
                <c:pt idx="81">
                  <c:v>1746.03</c:v>
                </c:pt>
                <c:pt idx="82">
                  <c:v>1746.03</c:v>
                </c:pt>
                <c:pt idx="83">
                  <c:v>1746.03</c:v>
                </c:pt>
                <c:pt idx="84">
                  <c:v>1746.03</c:v>
                </c:pt>
                <c:pt idx="85">
                  <c:v>1746.03</c:v>
                </c:pt>
                <c:pt idx="86">
                  <c:v>1746.03</c:v>
                </c:pt>
                <c:pt idx="87">
                  <c:v>1746.03</c:v>
                </c:pt>
                <c:pt idx="88">
                  <c:v>1746.03</c:v>
                </c:pt>
                <c:pt idx="89">
                  <c:v>1746.03</c:v>
                </c:pt>
                <c:pt idx="90">
                  <c:v>1746.03</c:v>
                </c:pt>
                <c:pt idx="91">
                  <c:v>1746.03</c:v>
                </c:pt>
                <c:pt idx="92">
                  <c:v>1746.03</c:v>
                </c:pt>
                <c:pt idx="93">
                  <c:v>1746.03</c:v>
                </c:pt>
                <c:pt idx="94">
                  <c:v>1746.03</c:v>
                </c:pt>
                <c:pt idx="95">
                  <c:v>1746.03</c:v>
                </c:pt>
                <c:pt idx="96">
                  <c:v>1746.03</c:v>
                </c:pt>
                <c:pt idx="97">
                  <c:v>1746.03</c:v>
                </c:pt>
              </c:numCache>
            </c:numRef>
          </c:val>
          <c:smooth val="0"/>
        </c:ser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57034"/>
        <c:crossesAt val="0"/>
        <c:auto val="1"/>
        <c:lblOffset val="100"/>
        <c:tickLblSkip val="3"/>
        <c:noMultiLvlLbl val="0"/>
      </c:catAx>
      <c:valAx>
        <c:axId val="105703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0"/>
  <sheetViews>
    <sheetView tabSelected="1" zoomScalePageLayoutView="0" workbookViewId="0" topLeftCell="A91">
      <selection activeCell="R103" sqref="R10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49" t="s">
        <v>1</v>
      </c>
      <c r="B3" s="49"/>
      <c r="C3" s="49"/>
      <c r="D3" s="49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6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 aca="true" t="shared" si="0" ref="O7:O70">+N7*0.0317097</f>
        <v>47.937138974999996</v>
      </c>
      <c r="P7" s="39">
        <f>$N$111</f>
        <v>1746.03</v>
      </c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1" ref="N8:N71">SUM(B8:M8)</f>
        <v>1399.94</v>
      </c>
      <c r="O8" s="38">
        <f t="shared" si="0"/>
        <v>44.391677418</v>
      </c>
      <c r="P8" s="39">
        <f aca="true" t="shared" si="2" ref="P8:P71">$N$111</f>
        <v>1746.03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1"/>
        <v>1326.5099999999998</v>
      </c>
      <c r="O9" s="38">
        <f t="shared" si="0"/>
        <v>42.063234146999996</v>
      </c>
      <c r="P9" s="39">
        <f t="shared" si="2"/>
        <v>1746.03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1"/>
        <v>1824.6</v>
      </c>
      <c r="O10" s="38">
        <f t="shared" si="0"/>
        <v>57.85751862</v>
      </c>
      <c r="P10" s="39">
        <f t="shared" si="2"/>
        <v>1746.03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1"/>
        <v>1492.5900000000001</v>
      </c>
      <c r="O11" s="38">
        <f t="shared" si="0"/>
        <v>47.329581123000004</v>
      </c>
      <c r="P11" s="39">
        <f t="shared" si="2"/>
        <v>1746.03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1"/>
        <v>1882.87</v>
      </c>
      <c r="O12" s="38">
        <f t="shared" si="0"/>
        <v>59.705242839</v>
      </c>
      <c r="P12" s="39">
        <f t="shared" si="2"/>
        <v>1746.03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1"/>
        <v>2023.07</v>
      </c>
      <c r="O13" s="38">
        <f t="shared" si="0"/>
        <v>64.150942779</v>
      </c>
      <c r="P13" s="39">
        <f t="shared" si="2"/>
        <v>1746.03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1"/>
        <v>1497.41</v>
      </c>
      <c r="O14" s="38">
        <f t="shared" si="0"/>
        <v>47.482421877</v>
      </c>
      <c r="P14" s="39">
        <f t="shared" si="2"/>
        <v>1746.03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1"/>
        <v>1871.0100000000002</v>
      </c>
      <c r="O15" s="38">
        <f t="shared" si="0"/>
        <v>59.32916579700001</v>
      </c>
      <c r="P15" s="39">
        <f t="shared" si="2"/>
        <v>1746.03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1"/>
        <v>1595.64</v>
      </c>
      <c r="O16" s="38">
        <f t="shared" si="0"/>
        <v>50.597265708</v>
      </c>
      <c r="P16" s="39">
        <f t="shared" si="2"/>
        <v>1746.03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1"/>
        <v>689.73</v>
      </c>
      <c r="O17" s="38">
        <f t="shared" si="0"/>
        <v>21.871131381</v>
      </c>
      <c r="P17" s="39">
        <f t="shared" si="2"/>
        <v>1746.03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1"/>
        <v>1538.6</v>
      </c>
      <c r="O18" s="38">
        <f t="shared" si="0"/>
        <v>48.78854442</v>
      </c>
      <c r="P18" s="39">
        <f t="shared" si="2"/>
        <v>1746.03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1"/>
        <v>2438.3899999999994</v>
      </c>
      <c r="O19" s="38">
        <f t="shared" si="0"/>
        <v>77.32061538299999</v>
      </c>
      <c r="P19" s="39">
        <f t="shared" si="2"/>
        <v>1746.03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1"/>
        <v>1662.16</v>
      </c>
      <c r="O20" s="38">
        <f t="shared" si="0"/>
        <v>52.706594952</v>
      </c>
      <c r="P20" s="39">
        <f t="shared" si="2"/>
        <v>1746.03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1"/>
        <v>2055.0400000000004</v>
      </c>
      <c r="O21" s="38">
        <f t="shared" si="0"/>
        <v>65.16470188800001</v>
      </c>
      <c r="P21" s="39">
        <f t="shared" si="2"/>
        <v>1746.03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1"/>
        <v>1394.0800000000004</v>
      </c>
      <c r="O22" s="38">
        <f t="shared" si="0"/>
        <v>44.20585857600001</v>
      </c>
      <c r="P22" s="39">
        <f t="shared" si="2"/>
        <v>1746.03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1"/>
        <v>2025.48</v>
      </c>
      <c r="O23" s="38">
        <f t="shared" si="0"/>
        <v>64.227363156</v>
      </c>
      <c r="P23" s="39">
        <f t="shared" si="2"/>
        <v>1746.03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1"/>
        <v>3087.68</v>
      </c>
      <c r="O24" s="38">
        <f t="shared" si="0"/>
        <v>97.909406496</v>
      </c>
      <c r="P24" s="39">
        <f t="shared" si="2"/>
        <v>1746.03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1"/>
        <v>2822.44</v>
      </c>
      <c r="O25" s="38">
        <f t="shared" si="0"/>
        <v>89.498725668</v>
      </c>
      <c r="P25" s="39">
        <f t="shared" si="2"/>
        <v>1746.03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1"/>
        <v>1925.4199999999998</v>
      </c>
      <c r="O26" s="38">
        <f t="shared" si="0"/>
        <v>61.054490574</v>
      </c>
      <c r="P26" s="39">
        <f t="shared" si="2"/>
        <v>1746.03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1"/>
        <v>1747.9600000000003</v>
      </c>
      <c r="O27" s="38">
        <f t="shared" si="0"/>
        <v>55.42728721200001</v>
      </c>
      <c r="P27" s="39">
        <f t="shared" si="2"/>
        <v>1746.03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1"/>
        <v>2558.49</v>
      </c>
      <c r="O28" s="38">
        <f t="shared" si="0"/>
        <v>81.128950353</v>
      </c>
      <c r="P28" s="39">
        <f t="shared" si="2"/>
        <v>1746.03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1"/>
        <v>2710.07</v>
      </c>
      <c r="O29" s="38">
        <f t="shared" si="0"/>
        <v>85.935506679</v>
      </c>
      <c r="P29" s="39">
        <f t="shared" si="2"/>
        <v>1746.03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1"/>
        <v>1736.72</v>
      </c>
      <c r="O30" s="38">
        <f t="shared" si="0"/>
        <v>55.070870184</v>
      </c>
      <c r="P30" s="39">
        <f t="shared" si="2"/>
        <v>1746.03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1"/>
        <v>2477.43</v>
      </c>
      <c r="O31" s="38">
        <f t="shared" si="0"/>
        <v>78.558562071</v>
      </c>
      <c r="P31" s="39">
        <f t="shared" si="2"/>
        <v>1746.03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1"/>
        <v>1593.0500000000002</v>
      </c>
      <c r="O32" s="38">
        <f t="shared" si="0"/>
        <v>50.515137585000005</v>
      </c>
      <c r="P32" s="39">
        <f t="shared" si="2"/>
        <v>1746.03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1"/>
        <v>1993.0100000000004</v>
      </c>
      <c r="O33" s="38">
        <f t="shared" si="0"/>
        <v>63.197749197000014</v>
      </c>
      <c r="P33" s="39">
        <f t="shared" si="2"/>
        <v>1746.03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1"/>
        <v>1948.3799999999999</v>
      </c>
      <c r="O34" s="38">
        <f t="shared" si="0"/>
        <v>61.782545285999994</v>
      </c>
      <c r="P34" s="39">
        <f t="shared" si="2"/>
        <v>1746.03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1"/>
        <v>2563.2599999999998</v>
      </c>
      <c r="O35" s="38">
        <f t="shared" si="0"/>
        <v>81.280205622</v>
      </c>
      <c r="P35" s="39">
        <f t="shared" si="2"/>
        <v>1746.03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1"/>
        <v>2522.3500000000004</v>
      </c>
      <c r="O36" s="38">
        <f t="shared" si="0"/>
        <v>79.98296179500001</v>
      </c>
      <c r="P36" s="39">
        <f t="shared" si="2"/>
        <v>1746.03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1"/>
        <v>2441.9300000000003</v>
      </c>
      <c r="O37" s="38">
        <f t="shared" si="0"/>
        <v>77.43286772100001</v>
      </c>
      <c r="P37" s="39">
        <f t="shared" si="2"/>
        <v>1746.03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1"/>
        <v>2301.93</v>
      </c>
      <c r="O38" s="38">
        <f t="shared" si="0"/>
        <v>72.993509721</v>
      </c>
      <c r="P38" s="39">
        <f t="shared" si="2"/>
        <v>1746.03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1"/>
        <v>2369.6899999999996</v>
      </c>
      <c r="O39" s="38">
        <f t="shared" si="0"/>
        <v>75.14215899299998</v>
      </c>
      <c r="P39" s="39">
        <f t="shared" si="2"/>
        <v>1746.03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1"/>
        <v>1586.5199999999998</v>
      </c>
      <c r="O40" s="38">
        <f t="shared" si="0"/>
        <v>50.30807324399999</v>
      </c>
      <c r="P40" s="39">
        <f t="shared" si="2"/>
        <v>1746.03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1"/>
        <v>1843.29</v>
      </c>
      <c r="O41" s="38">
        <f t="shared" si="0"/>
        <v>58.450172913</v>
      </c>
      <c r="P41" s="39">
        <f t="shared" si="2"/>
        <v>1746.03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1"/>
        <v>2273.4300000000003</v>
      </c>
      <c r="O42" s="38">
        <f t="shared" si="0"/>
        <v>72.08978327100002</v>
      </c>
      <c r="P42" s="39">
        <f t="shared" si="2"/>
        <v>1746.03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1"/>
        <v>1395.8300000000002</v>
      </c>
      <c r="O43" s="38">
        <f t="shared" si="0"/>
        <v>44.26135055100001</v>
      </c>
      <c r="P43" s="39">
        <f t="shared" si="2"/>
        <v>1746.03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1"/>
        <v>1078.8700000000001</v>
      </c>
      <c r="O44" s="38">
        <f t="shared" si="0"/>
        <v>34.210644039</v>
      </c>
      <c r="P44" s="39">
        <f t="shared" si="2"/>
        <v>1746.03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1"/>
        <v>1663.7400000000002</v>
      </c>
      <c r="O45" s="38">
        <f t="shared" si="0"/>
        <v>52.75669627800001</v>
      </c>
      <c r="P45" s="39">
        <f t="shared" si="2"/>
        <v>1746.03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1"/>
        <v>1239.3899999999999</v>
      </c>
      <c r="O46" s="38">
        <f t="shared" si="0"/>
        <v>39.300685083</v>
      </c>
      <c r="P46" s="39">
        <f t="shared" si="2"/>
        <v>1746.03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1"/>
        <v>2036.1799999999998</v>
      </c>
      <c r="O47" s="38">
        <f t="shared" si="0"/>
        <v>64.566656946</v>
      </c>
      <c r="P47" s="39">
        <f t="shared" si="2"/>
        <v>1746.03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1"/>
        <v>1221.88</v>
      </c>
      <c r="O48" s="38">
        <f t="shared" si="0"/>
        <v>38.745448236</v>
      </c>
      <c r="P48" s="39">
        <f t="shared" si="2"/>
        <v>1746.03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1"/>
        <v>1968.24</v>
      </c>
      <c r="O49" s="38">
        <f t="shared" si="0"/>
        <v>62.412299928</v>
      </c>
      <c r="P49" s="39">
        <f t="shared" si="2"/>
        <v>1746.03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1"/>
        <v>2014.7000000000003</v>
      </c>
      <c r="O50" s="38">
        <f t="shared" si="0"/>
        <v>63.88553259000001</v>
      </c>
      <c r="P50" s="39">
        <f t="shared" si="2"/>
        <v>1746.03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1"/>
        <v>1760.43</v>
      </c>
      <c r="O51" s="38">
        <f t="shared" si="0"/>
        <v>55.822707171000005</v>
      </c>
      <c r="P51" s="39">
        <f t="shared" si="2"/>
        <v>1746.03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1"/>
        <v>1500.3500000000001</v>
      </c>
      <c r="O52" s="38">
        <f t="shared" si="0"/>
        <v>47.575648395</v>
      </c>
      <c r="P52" s="39">
        <f t="shared" si="2"/>
        <v>1746.03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1"/>
        <v>1789.4799999999998</v>
      </c>
      <c r="O53" s="38">
        <f t="shared" si="0"/>
        <v>56.743873955999995</v>
      </c>
      <c r="P53" s="39">
        <f t="shared" si="2"/>
        <v>1746.03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1"/>
        <v>1448.98</v>
      </c>
      <c r="O54" s="38">
        <f t="shared" si="0"/>
        <v>45.946721106</v>
      </c>
      <c r="P54" s="39">
        <f t="shared" si="2"/>
        <v>1746.03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1"/>
        <v>1762.4699999999996</v>
      </c>
      <c r="O55" s="38">
        <f t="shared" si="0"/>
        <v>55.887394958999984</v>
      </c>
      <c r="P55" s="39">
        <f t="shared" si="2"/>
        <v>1746.03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1"/>
        <v>3456.3499999999995</v>
      </c>
      <c r="O56" s="38">
        <f t="shared" si="0"/>
        <v>109.59982159499998</v>
      </c>
      <c r="P56" s="39">
        <f t="shared" si="2"/>
        <v>1746.03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1"/>
        <v>3832.6000000000004</v>
      </c>
      <c r="O57" s="38">
        <f t="shared" si="0"/>
        <v>121.53059622</v>
      </c>
      <c r="P57" s="39">
        <f t="shared" si="2"/>
        <v>1746.03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1"/>
        <v>1976.64</v>
      </c>
      <c r="O58" s="38">
        <f t="shared" si="0"/>
        <v>62.678661408</v>
      </c>
      <c r="P58" s="39">
        <f t="shared" si="2"/>
        <v>1746.03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1"/>
        <v>4254.3099999999995</v>
      </c>
      <c r="O59" s="38">
        <f t="shared" si="0"/>
        <v>134.902893807</v>
      </c>
      <c r="P59" s="39">
        <f t="shared" si="2"/>
        <v>1746.03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1"/>
        <v>2349.97</v>
      </c>
      <c r="O60" s="38">
        <f t="shared" si="0"/>
        <v>74.516843709</v>
      </c>
      <c r="P60" s="39">
        <f t="shared" si="2"/>
        <v>1746.03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1"/>
        <v>3720.5699999999997</v>
      </c>
      <c r="O61" s="38">
        <f t="shared" si="0"/>
        <v>117.978158529</v>
      </c>
      <c r="P61" s="39">
        <f t="shared" si="2"/>
        <v>1746.03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1"/>
        <v>1621.0099999999998</v>
      </c>
      <c r="O62" s="38">
        <f t="shared" si="0"/>
        <v>51.401740796999995</v>
      </c>
      <c r="P62" s="39">
        <f t="shared" si="2"/>
        <v>1746.03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1"/>
        <v>1925.6499999999999</v>
      </c>
      <c r="O63" s="38">
        <f t="shared" si="0"/>
        <v>61.061783805</v>
      </c>
      <c r="P63" s="39">
        <f t="shared" si="2"/>
        <v>1746.03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1"/>
        <v>2801.7</v>
      </c>
      <c r="O64" s="38">
        <f t="shared" si="0"/>
        <v>88.84106648999999</v>
      </c>
      <c r="P64" s="39">
        <f t="shared" si="2"/>
        <v>1746.03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1"/>
        <v>1080.5000000000002</v>
      </c>
      <c r="O65" s="38">
        <f t="shared" si="0"/>
        <v>34.262330850000005</v>
      </c>
      <c r="P65" s="39">
        <f t="shared" si="2"/>
        <v>1746.03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1"/>
        <v>1684.84</v>
      </c>
      <c r="O66" s="38">
        <f t="shared" si="0"/>
        <v>53.425770948</v>
      </c>
      <c r="P66" s="39">
        <f t="shared" si="2"/>
        <v>1746.03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1"/>
        <v>2305.81</v>
      </c>
      <c r="O67" s="38">
        <f t="shared" si="0"/>
        <v>73.116543357</v>
      </c>
      <c r="P67" s="39">
        <f t="shared" si="2"/>
        <v>1746.03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1"/>
        <v>1081.22</v>
      </c>
      <c r="O68" s="38">
        <f t="shared" si="0"/>
        <v>34.285161834</v>
      </c>
      <c r="P68" s="39">
        <f t="shared" si="2"/>
        <v>1746.03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1"/>
        <v>1248.4</v>
      </c>
      <c r="O69" s="38">
        <f t="shared" si="0"/>
        <v>39.58638948</v>
      </c>
      <c r="P69" s="39">
        <f t="shared" si="2"/>
        <v>1746.03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1"/>
        <v>1409.54</v>
      </c>
      <c r="O70" s="38">
        <f t="shared" si="0"/>
        <v>44.696090538</v>
      </c>
      <c r="P70" s="39">
        <f t="shared" si="2"/>
        <v>1746.03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1"/>
        <v>1398.9899999999998</v>
      </c>
      <c r="O71" s="38">
        <f aca="true" t="shared" si="3" ref="O71:O105">+N71*0.0317097</f>
        <v>44.36155320299999</v>
      </c>
      <c r="P71" s="39">
        <f t="shared" si="2"/>
        <v>1746.03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4" ref="N72:N100">SUM(B72:M72)</f>
        <v>1285.87</v>
      </c>
      <c r="O72" s="38">
        <f t="shared" si="3"/>
        <v>40.774551939</v>
      </c>
      <c r="P72" s="39">
        <f aca="true" t="shared" si="5" ref="P72:P104">$N$111</f>
        <v>1746.03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4"/>
        <v>1209.06</v>
      </c>
      <c r="O73" s="38">
        <f t="shared" si="3"/>
        <v>38.338929882</v>
      </c>
      <c r="P73" s="39">
        <f t="shared" si="5"/>
        <v>1746.03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4"/>
        <v>1620.32</v>
      </c>
      <c r="O74" s="38">
        <f t="shared" si="3"/>
        <v>51.379861104</v>
      </c>
      <c r="P74" s="39">
        <f t="shared" si="5"/>
        <v>1746.03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4"/>
        <v>1286.44</v>
      </c>
      <c r="O75" s="38">
        <f t="shared" si="3"/>
        <v>40.792626468</v>
      </c>
      <c r="P75" s="39">
        <f t="shared" si="5"/>
        <v>1746.03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4"/>
        <v>1067.25</v>
      </c>
      <c r="O76" s="38">
        <f t="shared" si="3"/>
        <v>33.842177325</v>
      </c>
      <c r="P76" s="39">
        <f t="shared" si="5"/>
        <v>1746.03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4"/>
        <v>740.61</v>
      </c>
      <c r="O77" s="38">
        <f t="shared" si="3"/>
        <v>23.484520917</v>
      </c>
      <c r="P77" s="39">
        <f t="shared" si="5"/>
        <v>1746.03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4"/>
        <v>734.1899999999999</v>
      </c>
      <c r="O78" s="38">
        <f t="shared" si="3"/>
        <v>23.280944642999998</v>
      </c>
      <c r="P78" s="39">
        <f t="shared" si="5"/>
        <v>1746.03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4"/>
        <v>678.1700000000001</v>
      </c>
      <c r="O79" s="38">
        <f t="shared" si="3"/>
        <v>21.504567249</v>
      </c>
      <c r="P79" s="39">
        <f t="shared" si="5"/>
        <v>1746.03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4"/>
        <v>2373.9</v>
      </c>
      <c r="O80" s="38">
        <f t="shared" si="3"/>
        <v>75.27565683</v>
      </c>
      <c r="P80" s="39">
        <f t="shared" si="5"/>
        <v>1746.03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4"/>
        <v>2096.07</v>
      </c>
      <c r="O81" s="38">
        <f t="shared" si="3"/>
        <v>66.46575087900001</v>
      </c>
      <c r="P81" s="39">
        <f t="shared" si="5"/>
        <v>1746.03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4"/>
        <v>1395.576</v>
      </c>
      <c r="O82" s="38">
        <f t="shared" si="3"/>
        <v>44.2532962872</v>
      </c>
      <c r="P82" s="39">
        <f t="shared" si="5"/>
        <v>1746.03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4"/>
        <v>986.337</v>
      </c>
      <c r="O83" s="38">
        <f t="shared" si="3"/>
        <v>31.2764503689</v>
      </c>
      <c r="P83" s="39">
        <f t="shared" si="5"/>
        <v>1746.03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4"/>
        <v>487.841</v>
      </c>
      <c r="O84" s="38">
        <f t="shared" si="3"/>
        <v>15.4692917577</v>
      </c>
      <c r="P84" s="39">
        <f t="shared" si="5"/>
        <v>1746.03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4"/>
        <v>980.965</v>
      </c>
      <c r="O85" s="38">
        <f t="shared" si="3"/>
        <v>31.1061058605</v>
      </c>
      <c r="P85" s="39">
        <f t="shared" si="5"/>
        <v>1746.03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4"/>
        <v>1212.518</v>
      </c>
      <c r="O86" s="38">
        <f t="shared" si="3"/>
        <v>38.4485820246</v>
      </c>
      <c r="P86" s="39">
        <f t="shared" si="5"/>
        <v>1746.03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4"/>
        <v>1392.2709999999997</v>
      </c>
      <c r="O87" s="38">
        <f t="shared" si="3"/>
        <v>44.14849572869999</v>
      </c>
      <c r="P87" s="39">
        <f t="shared" si="5"/>
        <v>1746.03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4"/>
        <v>1847.4940000000001</v>
      </c>
      <c r="O88" s="38">
        <f t="shared" si="3"/>
        <v>58.5834804918</v>
      </c>
      <c r="P88" s="39">
        <f t="shared" si="5"/>
        <v>1746.03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4"/>
        <v>980.372</v>
      </c>
      <c r="O89" s="38">
        <f t="shared" si="3"/>
        <v>31.0873020084</v>
      </c>
      <c r="P89" s="39">
        <f t="shared" si="5"/>
        <v>1746.03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4"/>
        <v>1814.1</v>
      </c>
      <c r="O90" s="38">
        <f t="shared" si="3"/>
        <v>57.52456677</v>
      </c>
      <c r="P90" s="39">
        <f t="shared" si="5"/>
        <v>1746.03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4"/>
        <v>2638.9117440000005</v>
      </c>
      <c r="O91" s="38">
        <f t="shared" si="3"/>
        <v>83.67909972871682</v>
      </c>
      <c r="P91" s="39">
        <f t="shared" si="5"/>
        <v>1746.03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4"/>
        <v>2207.7878000000005</v>
      </c>
      <c r="O92" s="38">
        <f t="shared" si="3"/>
        <v>70.00828880166002</v>
      </c>
      <c r="P92" s="39">
        <f t="shared" si="5"/>
        <v>1746.03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4"/>
        <v>1261.1090880000002</v>
      </c>
      <c r="O93" s="38">
        <f t="shared" si="3"/>
        <v>39.989390847753604</v>
      </c>
      <c r="P93" s="39">
        <f t="shared" si="5"/>
        <v>1746.03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4"/>
        <v>1381.6742400000003</v>
      </c>
      <c r="O94" s="38">
        <f t="shared" si="3"/>
        <v>43.81247564812801</v>
      </c>
      <c r="P94" s="39">
        <f t="shared" si="5"/>
        <v>1746.03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4"/>
        <v>817.1098559999998</v>
      </c>
      <c r="O95" s="38">
        <f t="shared" si="3"/>
        <v>25.910308400803196</v>
      </c>
      <c r="P95" s="39">
        <f t="shared" si="5"/>
        <v>1746.03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4"/>
        <v>1374.6559680000003</v>
      </c>
      <c r="O96" s="38">
        <f t="shared" si="3"/>
        <v>43.58992834848961</v>
      </c>
      <c r="P96" s="39">
        <f t="shared" si="5"/>
        <v>1746.03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4"/>
        <v>3036.4450560000005</v>
      </c>
      <c r="O97" s="38">
        <f t="shared" si="3"/>
        <v>96.28476179224322</v>
      </c>
      <c r="P97" s="39">
        <f t="shared" si="5"/>
        <v>1746.03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4"/>
        <v>907.55</v>
      </c>
      <c r="O98" s="38">
        <f t="shared" si="3"/>
        <v>28.778138235</v>
      </c>
      <c r="P98" s="39">
        <f t="shared" si="5"/>
        <v>1746.03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4"/>
        <v>1002.8724479999998</v>
      </c>
      <c r="O99" s="38">
        <f t="shared" si="3"/>
        <v>31.800784464345597</v>
      </c>
      <c r="P99" s="39">
        <f t="shared" si="5"/>
        <v>1746.03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4"/>
        <v>874.5528960000001</v>
      </c>
      <c r="O100" s="38">
        <f t="shared" si="3"/>
        <v>27.731809966291205</v>
      </c>
      <c r="P100" s="39">
        <f t="shared" si="5"/>
        <v>1746.03</v>
      </c>
    </row>
    <row r="101" spans="1:16" ht="15" customHeight="1">
      <c r="A101" s="32">
        <v>2558</v>
      </c>
      <c r="B101" s="33">
        <v>26.34</v>
      </c>
      <c r="C101" s="33">
        <v>21.62</v>
      </c>
      <c r="D101" s="33">
        <v>15.14</v>
      </c>
      <c r="E101" s="33">
        <v>28.25</v>
      </c>
      <c r="F101" s="33">
        <v>101.71</v>
      </c>
      <c r="G101" s="33">
        <v>56.19</v>
      </c>
      <c r="H101" s="33">
        <v>30.37</v>
      </c>
      <c r="I101" s="33">
        <v>23.88</v>
      </c>
      <c r="J101" s="33">
        <v>4.9</v>
      </c>
      <c r="K101" s="33">
        <v>12.06</v>
      </c>
      <c r="L101" s="33">
        <v>9.24</v>
      </c>
      <c r="M101" s="33">
        <v>3.22</v>
      </c>
      <c r="N101" s="37">
        <f>SUM(B101:M101)</f>
        <v>332.92</v>
      </c>
      <c r="O101" s="38">
        <f t="shared" si="3"/>
        <v>10.556793324000001</v>
      </c>
      <c r="P101" s="39">
        <f t="shared" si="5"/>
        <v>1746.03</v>
      </c>
    </row>
    <row r="102" spans="1:16" ht="15" customHeight="1">
      <c r="A102" s="32">
        <v>2559</v>
      </c>
      <c r="B102" s="33">
        <v>1.28</v>
      </c>
      <c r="C102" s="33">
        <v>2.96</v>
      </c>
      <c r="D102" s="33">
        <v>12.31</v>
      </c>
      <c r="E102" s="33">
        <v>34.05</v>
      </c>
      <c r="F102" s="33">
        <v>149.89</v>
      </c>
      <c r="G102" s="33">
        <v>216.44</v>
      </c>
      <c r="H102" s="33">
        <v>122.67</v>
      </c>
      <c r="I102" s="33">
        <v>128.85</v>
      </c>
      <c r="J102" s="33">
        <v>6.02</v>
      </c>
      <c r="K102" s="33">
        <v>6.4</v>
      </c>
      <c r="L102" s="33">
        <v>8.39</v>
      </c>
      <c r="M102" s="33">
        <v>60.98</v>
      </c>
      <c r="N102" s="37">
        <f>SUM(B102:M102)</f>
        <v>750.2399999999999</v>
      </c>
      <c r="O102" s="38">
        <f t="shared" si="3"/>
        <v>23.789885327999997</v>
      </c>
      <c r="P102" s="39">
        <f t="shared" si="5"/>
        <v>1746.03</v>
      </c>
    </row>
    <row r="103" spans="1:16" ht="15" customHeight="1">
      <c r="A103" s="32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>SUM(B103:M103)</f>
        <v>1519.68</v>
      </c>
      <c r="O103" s="38">
        <f t="shared" si="3"/>
        <v>48.188596896</v>
      </c>
      <c r="P103" s="39">
        <f t="shared" si="5"/>
        <v>1746.03</v>
      </c>
    </row>
    <row r="104" spans="1:16" ht="15" customHeight="1">
      <c r="A104" s="32">
        <v>2561</v>
      </c>
      <c r="B104" s="33">
        <v>49.85</v>
      </c>
      <c r="C104" s="33">
        <v>92.8</v>
      </c>
      <c r="D104" s="33">
        <v>120.1</v>
      </c>
      <c r="E104" s="33">
        <v>94.59</v>
      </c>
      <c r="F104" s="33">
        <v>193.51</v>
      </c>
      <c r="G104" s="33">
        <v>157.65</v>
      </c>
      <c r="H104" s="33">
        <v>278.98</v>
      </c>
      <c r="I104" s="33">
        <v>105.5</v>
      </c>
      <c r="J104" s="33">
        <v>75.3</v>
      </c>
      <c r="K104" s="33">
        <v>69.21</v>
      </c>
      <c r="L104" s="33">
        <v>24.57</v>
      </c>
      <c r="M104" s="33">
        <v>32.68</v>
      </c>
      <c r="N104" s="37">
        <f>SUM(B104:M104)</f>
        <v>1294.74</v>
      </c>
      <c r="O104" s="38">
        <f t="shared" si="3"/>
        <v>41.055816978</v>
      </c>
      <c r="P104" s="39">
        <f t="shared" si="5"/>
        <v>1746.03</v>
      </c>
    </row>
    <row r="105" spans="1:16" ht="15" customHeight="1">
      <c r="A105" s="44">
        <v>2562</v>
      </c>
      <c r="B105" s="45">
        <v>53.4</v>
      </c>
      <c r="C105" s="45">
        <v>36.3</v>
      </c>
      <c r="D105" s="45">
        <v>23.8</v>
      </c>
      <c r="E105" s="45">
        <v>18.9</v>
      </c>
      <c r="F105" s="45">
        <v>108.1</v>
      </c>
      <c r="G105" s="45">
        <v>106.2</v>
      </c>
      <c r="H105" s="45">
        <v>58.2</v>
      </c>
      <c r="I105" s="45">
        <v>18.4</v>
      </c>
      <c r="J105" s="45">
        <v>7.1</v>
      </c>
      <c r="K105" s="45">
        <v>8.6</v>
      </c>
      <c r="L105" s="45">
        <v>10</v>
      </c>
      <c r="M105" s="45">
        <v>9.9</v>
      </c>
      <c r="N105" s="46">
        <f>SUM(B105:M105)</f>
        <v>458.9</v>
      </c>
      <c r="O105" s="47">
        <f t="shared" si="3"/>
        <v>14.55158133</v>
      </c>
      <c r="P105" s="42"/>
    </row>
    <row r="106" spans="1:16" ht="15" customHeight="1">
      <c r="A106" s="32">
        <v>2563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6"/>
      <c r="O106" s="47"/>
      <c r="P106" s="42"/>
    </row>
    <row r="107" spans="1:16" ht="15" customHeight="1">
      <c r="A107" s="32">
        <v>2564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7"/>
      <c r="P107" s="42"/>
    </row>
    <row r="108" spans="1:16" ht="15" customHeight="1">
      <c r="A108" s="32">
        <v>2565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7"/>
      <c r="O108" s="41"/>
      <c r="P108" s="42"/>
    </row>
    <row r="109" spans="1:16" ht="15" customHeight="1">
      <c r="A109" s="32">
        <v>2566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7"/>
      <c r="O109" s="41"/>
      <c r="P109" s="42"/>
    </row>
    <row r="110" spans="1:16" ht="15" customHeight="1">
      <c r="A110" s="35" t="s">
        <v>21</v>
      </c>
      <c r="B110" s="36">
        <v>125.45</v>
      </c>
      <c r="C110" s="36">
        <v>225.25</v>
      </c>
      <c r="D110" s="36">
        <v>340.59</v>
      </c>
      <c r="E110" s="36">
        <v>642</v>
      </c>
      <c r="F110" s="36">
        <v>1158.28</v>
      </c>
      <c r="G110" s="36">
        <v>1173.31</v>
      </c>
      <c r="H110" s="36">
        <v>610.33</v>
      </c>
      <c r="I110" s="36">
        <v>401.52</v>
      </c>
      <c r="J110" s="36">
        <v>270.52</v>
      </c>
      <c r="K110" s="36">
        <v>168.3</v>
      </c>
      <c r="L110" s="36">
        <v>122.77</v>
      </c>
      <c r="M110" s="36">
        <v>148.95</v>
      </c>
      <c r="N110" s="36">
        <f>MAX(N7:N103)</f>
        <v>4254.3099999999995</v>
      </c>
      <c r="O110" s="41">
        <f>MAX(O7:O103)</f>
        <v>134.902893807</v>
      </c>
      <c r="P110" s="42"/>
    </row>
    <row r="111" spans="1:16" ht="15" customHeight="1">
      <c r="A111" s="35" t="s">
        <v>17</v>
      </c>
      <c r="B111" s="36">
        <v>38.87</v>
      </c>
      <c r="C111" s="36">
        <v>78.58</v>
      </c>
      <c r="D111" s="36">
        <v>107.39</v>
      </c>
      <c r="E111" s="36">
        <v>138.89</v>
      </c>
      <c r="F111" s="36">
        <v>295.81</v>
      </c>
      <c r="G111" s="36">
        <v>401.31</v>
      </c>
      <c r="H111" s="36">
        <v>271.23</v>
      </c>
      <c r="I111" s="36">
        <v>161.86</v>
      </c>
      <c r="J111" s="36">
        <v>109.12</v>
      </c>
      <c r="K111" s="36">
        <v>65.06</v>
      </c>
      <c r="L111" s="36">
        <v>40.78</v>
      </c>
      <c r="M111" s="36">
        <v>37.13</v>
      </c>
      <c r="N111" s="36">
        <f>SUM(B111:M111)</f>
        <v>1746.03</v>
      </c>
      <c r="O111" s="41">
        <f>AVERAGE(O7:O103)</f>
        <v>55.59181906955911</v>
      </c>
      <c r="P111" s="42"/>
    </row>
    <row r="112" spans="1:16" ht="15" customHeight="1">
      <c r="A112" s="35" t="s">
        <v>22</v>
      </c>
      <c r="B112" s="36">
        <v>1.28</v>
      </c>
      <c r="C112" s="36">
        <v>2.96</v>
      </c>
      <c r="D112" s="36">
        <v>9.9</v>
      </c>
      <c r="E112" s="36">
        <v>19.06</v>
      </c>
      <c r="F112" s="36">
        <v>47.9</v>
      </c>
      <c r="G112" s="36">
        <v>56.19</v>
      </c>
      <c r="H112" s="36">
        <v>26.09</v>
      </c>
      <c r="I112" s="36">
        <v>23.88</v>
      </c>
      <c r="J112" s="36">
        <v>4.9</v>
      </c>
      <c r="K112" s="36">
        <v>6.4</v>
      </c>
      <c r="L112" s="36">
        <v>5.68</v>
      </c>
      <c r="M112" s="36">
        <v>2.41</v>
      </c>
      <c r="N112" s="36">
        <f>MIN(N7:N103)</f>
        <v>332.92</v>
      </c>
      <c r="O112" s="43">
        <f>MIN(O7:O103)</f>
        <v>10.556793324000001</v>
      </c>
      <c r="P112" s="42"/>
    </row>
    <row r="113" spans="1:15" ht="21" customHeight="1">
      <c r="A113" s="50"/>
      <c r="B113" s="50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2016-07-08T07:56:05Z</cp:lastPrinted>
  <dcterms:created xsi:type="dcterms:W3CDTF">1994-01-31T08:04:27Z</dcterms:created>
  <dcterms:modified xsi:type="dcterms:W3CDTF">2020-04-23T02:50:21Z</dcterms:modified>
  <cp:category/>
  <cp:version/>
  <cp:contentType/>
  <cp:contentStatus/>
</cp:coreProperties>
</file>