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14" sheetId="1" r:id="rId1"/>
    <sheet name="P.14-H.05" sheetId="2" r:id="rId2"/>
  </sheets>
  <definedNames>
    <definedName name="_Regression_Int" localSheetId="1" hidden="1">1</definedName>
    <definedName name="Print_Area_MI">'P.14-H.05'!$A$1:$N$13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<sst xmlns="http://schemas.openxmlformats.org/spreadsheetml/2006/main" count="30" uniqueCount="25">
  <si>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</si>
  <si>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</si>
  <si>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</si>
  <si>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</si>
  <si>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</si>
  <si>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</si>
  <si>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</si>
  <si>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</si>
  <si>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</si>
  <si>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</si>
  <si>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</si>
  <si>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</si>
  <si>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</si>
  <si>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</si>
  <si>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</si>
  <si>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</si>
  <si>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</si>
  <si>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</si>
  <si>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</si>
  <si>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</si>
  <si>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</si>
  <si>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  :  แก่งออบหลวง  อ.ฮอด  จ.เชียงใหม่</t>
  </si>
  <si>
    <t>แม่น้ำ  :  น้ำแม่แจ่ม (P.14)</t>
  </si>
  <si>
    <t>ปิดการสำรวจ</t>
  </si>
  <si>
    <t xml:space="preserve"> พี้นที่รับน้ำ    3,853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</si>
</sst>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6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4" fontId="25" fillId="0" borderId="0" xfId="0" applyNumberFormat="1" applyFont="1" applyAlignment="1">
      <alignment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6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4" fontId="26" fillId="0" borderId="11" xfId="0" applyNumberFormat="1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6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4" fontId="26" fillId="0" borderId="11" xfId="0" applyNumberFormat="1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6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36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36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6" fontId="25" fillId="0" borderId="0" xfId="0" applyNumberFormat="1" applyFont="1" applyAlignment="1">
      <alignment horizontal="center"/>
    </xf>
    <xf numFmtId="236" fontId="25" fillId="0" borderId="0" xfId="0" applyNumberFormat="1" applyFont="1" applyAlignment="1">
      <alignment/>
    </xf>
    <xf numFmtId="2" fontId="25" fillId="7" borderId="16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5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5" borderId="18" xfId="0" applyNumberFormat="1" applyFont="1" applyFill="1" applyBorder="1" applyAlignment="1" applyProtection="1">
      <alignment horizontal="center" vertical="center"/>
      <protection/>
    </xf>
    <xf numFmtId="236" fontId="27" fillId="7" borderId="19" xfId="0" applyNumberFormat="1" applyFont="1" applyFill="1" applyBorder="1" applyAlignment="1">
      <alignment horizontal="center" vertical="center"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  <xf numFmtId="236" fontId="25" fillId="19" borderId="20" xfId="0" applyNumberFormat="1" applyFont="1" applyFill="1" applyBorder="1" applyAlignment="1" applyProtection="1">
      <alignment horizontal="center" vertical="center"/>
      <protection/>
    </xf>
    <xf numFmtId="236" fontId="25" fillId="19" borderId="0" xfId="0" applyNumberFormat="1" applyFont="1" applyFill="1" applyBorder="1" applyAlignment="1" applyProtection="1">
      <alignment horizontal="center" vertical="center"/>
      <protection/>
    </xf>
    <xf numFmtId="236" fontId="25" fillId="19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3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235"/>
          <c:w val="0.871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'P.14-H.05'!$A$7:$A$60</c:f>
              <c:numCache>
                <c:ptCount val="5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</c:numCache>
            </c:numRef>
          </c:cat>
          <c:val>
            <c:numRef>
              <c:f>'P.14-H.05'!$N$7:$N$60</c:f>
              <c:numCache>
                <c:ptCount val="54"/>
                <c:pt idx="0">
                  <c:v>921.2</c:v>
                </c:pt>
                <c:pt idx="1">
                  <c:v>907.6</c:v>
                </c:pt>
                <c:pt idx="2">
                  <c:v>1390.96</c:v>
                </c:pt>
                <c:pt idx="3">
                  <c:v>599.5</c:v>
                </c:pt>
                <c:pt idx="4">
                  <c:v>593.4</c:v>
                </c:pt>
                <c:pt idx="5">
                  <c:v>1127.4</c:v>
                </c:pt>
                <c:pt idx="6">
                  <c:v>1038.9</c:v>
                </c:pt>
                <c:pt idx="7">
                  <c:v>1739.5</c:v>
                </c:pt>
                <c:pt idx="8">
                  <c:v>1351.8</c:v>
                </c:pt>
                <c:pt idx="9">
                  <c:v>1752.9</c:v>
                </c:pt>
                <c:pt idx="10">
                  <c:v>1930.74</c:v>
                </c:pt>
                <c:pt idx="11">
                  <c:v>1287.64</c:v>
                </c:pt>
                <c:pt idx="12">
                  <c:v>1191.3</c:v>
                </c:pt>
                <c:pt idx="13">
                  <c:v>1074.3</c:v>
                </c:pt>
                <c:pt idx="14">
                  <c:v>970.3</c:v>
                </c:pt>
                <c:pt idx="15">
                  <c:v>1399.4</c:v>
                </c:pt>
                <c:pt idx="16">
                  <c:v>1472.5</c:v>
                </c:pt>
                <c:pt idx="17">
                  <c:v>1335.8</c:v>
                </c:pt>
                <c:pt idx="18">
                  <c:v>890.8</c:v>
                </c:pt>
                <c:pt idx="19">
                  <c:v>1254.2</c:v>
                </c:pt>
                <c:pt idx="20">
                  <c:v>1032.21</c:v>
                </c:pt>
                <c:pt idx="21">
                  <c:v>1390.8</c:v>
                </c:pt>
                <c:pt idx="22">
                  <c:v>974.2</c:v>
                </c:pt>
                <c:pt idx="23">
                  <c:v>1236.3</c:v>
                </c:pt>
                <c:pt idx="24">
                  <c:v>1409.05</c:v>
                </c:pt>
                <c:pt idx="25">
                  <c:v>624.61</c:v>
                </c:pt>
                <c:pt idx="26">
                  <c:v>966.42</c:v>
                </c:pt>
                <c:pt idx="27">
                  <c:v>845.83</c:v>
                </c:pt>
                <c:pt idx="28">
                  <c:v>1280.09</c:v>
                </c:pt>
                <c:pt idx="29">
                  <c:v>821.74</c:v>
                </c:pt>
                <c:pt idx="30">
                  <c:v>822.71</c:v>
                </c:pt>
                <c:pt idx="31">
                  <c:v>1163.86</c:v>
                </c:pt>
                <c:pt idx="32">
                  <c:v>664.17</c:v>
                </c:pt>
                <c:pt idx="33">
                  <c:v>1010.03</c:v>
                </c:pt>
                <c:pt idx="34">
                  <c:v>954.58</c:v>
                </c:pt>
                <c:pt idx="35">
                  <c:v>912.91</c:v>
                </c:pt>
                <c:pt idx="36">
                  <c:v>892.22</c:v>
                </c:pt>
                <c:pt idx="37">
                  <c:v>1054.75</c:v>
                </c:pt>
                <c:pt idx="38">
                  <c:v>807.16</c:v>
                </c:pt>
                <c:pt idx="39">
                  <c:v>682.5</c:v>
                </c:pt>
                <c:pt idx="40">
                  <c:v>1388</c:v>
                </c:pt>
                <c:pt idx="41">
                  <c:v>1438.98</c:v>
                </c:pt>
                <c:pt idx="42">
                  <c:v>1091.222</c:v>
                </c:pt>
                <c:pt idx="43">
                  <c:v>813.03</c:v>
                </c:pt>
                <c:pt idx="44">
                  <c:v>451.2170000000001</c:v>
                </c:pt>
                <c:pt idx="45">
                  <c:v>1263.6439999999998</c:v>
                </c:pt>
                <c:pt idx="46">
                  <c:v>1193.384</c:v>
                </c:pt>
                <c:pt idx="47">
                  <c:v>929.23</c:v>
                </c:pt>
                <c:pt idx="48">
                  <c:v>1320.1240000000003</c:v>
                </c:pt>
                <c:pt idx="49">
                  <c:v>729.444</c:v>
                </c:pt>
                <c:pt idx="50">
                  <c:v>806.0330000000001</c:v>
                </c:pt>
                <c:pt idx="51">
                  <c:v>1199.4229440000004</c:v>
                </c:pt>
                <c:pt idx="52">
                  <c:v>1865.3025599999999</c:v>
                </c:pt>
                <c:pt idx="53">
                  <c:v>1281.3301440000005</c:v>
                </c:pt>
              </c:numCache>
            </c:numRef>
          </c:val>
        </c:ser>
        <c:axId val="40149849"/>
        <c:axId val="57293966"/>
      </c:barChart>
      <c:lineChart>
        <c:grouping val="standard"/>
        <c:varyColors val="0"/>
        <c:ser>
          <c:idx val="1"/>
          <c:order val="1"/>
          <c:tx>
            <c:v>ค่าเฉลี่ย 1103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'P.14-H.05'!$A$7:$A$60</c:f>
              <c:numCache>
                <c:ptCount val="5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</c:numCache>
            </c:numRef>
          </c:cat>
          <c:val>
            <c:numRef>
              <c:f>'P.14-H.05'!$P$7:$P$60</c:f>
              <c:numCache>
                <c:ptCount val="54"/>
                <c:pt idx="0">
                  <c:v>1102.7156045925929</c:v>
                </c:pt>
                <c:pt idx="1">
                  <c:v>1102.7156045925929</c:v>
                </c:pt>
                <c:pt idx="2">
                  <c:v>1102.7156045925929</c:v>
                </c:pt>
                <c:pt idx="3">
                  <c:v>1102.7156045925929</c:v>
                </c:pt>
                <c:pt idx="4">
                  <c:v>1102.7156045925929</c:v>
                </c:pt>
                <c:pt idx="5">
                  <c:v>1102.7156045925929</c:v>
                </c:pt>
                <c:pt idx="6">
                  <c:v>1102.7156045925929</c:v>
                </c:pt>
                <c:pt idx="7">
                  <c:v>1102.7156045925929</c:v>
                </c:pt>
                <c:pt idx="8">
                  <c:v>1102.7156045925929</c:v>
                </c:pt>
                <c:pt idx="9">
                  <c:v>1102.7156045925929</c:v>
                </c:pt>
                <c:pt idx="10">
                  <c:v>1102.7156045925929</c:v>
                </c:pt>
                <c:pt idx="11">
                  <c:v>1102.7156045925929</c:v>
                </c:pt>
                <c:pt idx="12">
                  <c:v>1102.7156045925929</c:v>
                </c:pt>
                <c:pt idx="13">
                  <c:v>1102.7156045925929</c:v>
                </c:pt>
                <c:pt idx="14">
                  <c:v>1102.7156045925929</c:v>
                </c:pt>
                <c:pt idx="15">
                  <c:v>1102.7156045925929</c:v>
                </c:pt>
                <c:pt idx="16">
                  <c:v>1102.7156045925929</c:v>
                </c:pt>
                <c:pt idx="17">
                  <c:v>1102.7156045925929</c:v>
                </c:pt>
                <c:pt idx="18">
                  <c:v>1102.7156045925929</c:v>
                </c:pt>
                <c:pt idx="19">
                  <c:v>1102.7156045925929</c:v>
                </c:pt>
                <c:pt idx="20">
                  <c:v>1102.7156045925929</c:v>
                </c:pt>
                <c:pt idx="21">
                  <c:v>1102.7156045925929</c:v>
                </c:pt>
                <c:pt idx="22">
                  <c:v>1102.7156045925929</c:v>
                </c:pt>
                <c:pt idx="23">
                  <c:v>1102.7156045925929</c:v>
                </c:pt>
                <c:pt idx="24">
                  <c:v>1102.7156045925929</c:v>
                </c:pt>
                <c:pt idx="25">
                  <c:v>1102.7156045925929</c:v>
                </c:pt>
                <c:pt idx="26">
                  <c:v>1102.7156045925929</c:v>
                </c:pt>
                <c:pt idx="27">
                  <c:v>1102.7156045925929</c:v>
                </c:pt>
                <c:pt idx="28">
                  <c:v>1102.7156045925929</c:v>
                </c:pt>
                <c:pt idx="29">
                  <c:v>1102.7156045925929</c:v>
                </c:pt>
                <c:pt idx="30">
                  <c:v>1102.7156045925929</c:v>
                </c:pt>
                <c:pt idx="31">
                  <c:v>1102.7156045925929</c:v>
                </c:pt>
                <c:pt idx="32">
                  <c:v>1102.7156045925929</c:v>
                </c:pt>
                <c:pt idx="33">
                  <c:v>1102.7156045925929</c:v>
                </c:pt>
                <c:pt idx="34">
                  <c:v>1102.7156045925929</c:v>
                </c:pt>
                <c:pt idx="35">
                  <c:v>1102.7156045925929</c:v>
                </c:pt>
                <c:pt idx="36">
                  <c:v>1102.7156045925929</c:v>
                </c:pt>
                <c:pt idx="37">
                  <c:v>1102.7156045925929</c:v>
                </c:pt>
                <c:pt idx="38">
                  <c:v>1102.7156045925929</c:v>
                </c:pt>
                <c:pt idx="39">
                  <c:v>1102.7156045925929</c:v>
                </c:pt>
                <c:pt idx="40">
                  <c:v>1102.7156045925929</c:v>
                </c:pt>
                <c:pt idx="41">
                  <c:v>1102.7156045925929</c:v>
                </c:pt>
                <c:pt idx="42">
                  <c:v>1102.7156045925929</c:v>
                </c:pt>
                <c:pt idx="43">
                  <c:v>1102.7156045925929</c:v>
                </c:pt>
                <c:pt idx="44">
                  <c:v>1102.7156045925929</c:v>
                </c:pt>
                <c:pt idx="45">
                  <c:v>1102.7156045925929</c:v>
                </c:pt>
                <c:pt idx="46">
                  <c:v>1102.7156045925929</c:v>
                </c:pt>
                <c:pt idx="47">
                  <c:v>1102.7156045925929</c:v>
                </c:pt>
                <c:pt idx="48">
                  <c:v>1102.7156045925929</c:v>
                </c:pt>
                <c:pt idx="49">
                  <c:v>1102.7156045925929</c:v>
                </c:pt>
                <c:pt idx="50">
                  <c:v>1102.7156045925929</c:v>
                </c:pt>
                <c:pt idx="51">
                  <c:v>1102.7156045925929</c:v>
                </c:pt>
                <c:pt idx="52">
                  <c:v>1102.7156045925929</c:v>
                </c:pt>
                <c:pt idx="53">
                  <c:v>1102.7156045925929</c:v>
                </c:pt>
              </c:numCache>
            </c:numRef>
          </c:val>
          <c:smooth val="0"/>
        </c:ser>
        <c:axId val="40149849"/>
        <c:axId val="57293966"/>
      </c:lineChart>
      <c:catAx>
        <c:axId val="401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293966"/>
        <c:crossesAt val="0"/>
        <c:auto val="1"/>
        <c:lblOffset val="100"/>
        <c:tickLblSkip val="3"/>
        <c:noMultiLvlLbl val="0"/>
      </c:catAx>
      <c:valAx>
        <c:axId val="5729396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9849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3"/>
  <sheetViews>
    <sheetView showGridLines="0" tabSelected="1" zoomScalePageLayoutView="0" workbookViewId="0" topLeftCell="A43">
      <selection activeCell="U12" sqref="U12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7" customWidth="1"/>
    <col min="15" max="15" width="7.33203125" style="6" customWidth="1"/>
    <col min="16" max="16" width="7.332031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22</v>
      </c>
      <c r="B3" s="58"/>
      <c r="C3" s="58"/>
      <c r="D3" s="58"/>
      <c r="E3" s="7"/>
      <c r="F3" s="7"/>
      <c r="G3" s="7"/>
      <c r="H3" s="7"/>
      <c r="I3" s="7"/>
      <c r="J3" s="7"/>
      <c r="K3" s="7"/>
      <c r="L3" s="57" t="s">
        <v>24</v>
      </c>
      <c r="M3" s="57"/>
      <c r="N3" s="57"/>
      <c r="O3" s="57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40">
        <v>2497</v>
      </c>
      <c r="B7" s="43">
        <v>32</v>
      </c>
      <c r="C7" s="43">
        <v>91.7</v>
      </c>
      <c r="D7" s="43">
        <v>69.3</v>
      </c>
      <c r="E7" s="43">
        <v>73.3</v>
      </c>
      <c r="F7" s="43">
        <v>94.9</v>
      </c>
      <c r="G7" s="43">
        <v>167</v>
      </c>
      <c r="H7" s="43">
        <v>183</v>
      </c>
      <c r="I7" s="43">
        <v>73.8</v>
      </c>
      <c r="J7" s="43">
        <v>53.2</v>
      </c>
      <c r="K7" s="43">
        <v>39.2</v>
      </c>
      <c r="L7" s="43">
        <v>23.5</v>
      </c>
      <c r="M7" s="43">
        <v>20.3</v>
      </c>
      <c r="N7" s="44">
        <v>921.2</v>
      </c>
      <c r="O7" s="45">
        <f aca="true" t="shared" si="0" ref="O7:O37">+N7*0.0317097</f>
        <v>29.21097564</v>
      </c>
      <c r="P7" s="46">
        <f>$N$64</f>
        <v>1102.7156045925929</v>
      </c>
      <c r="Q7" s="38"/>
    </row>
    <row r="8" spans="1:17" ht="15" customHeight="1">
      <c r="A8" s="40">
        <v>2498</v>
      </c>
      <c r="B8" s="43">
        <v>25</v>
      </c>
      <c r="C8" s="43">
        <v>35.8</v>
      </c>
      <c r="D8" s="43">
        <v>102</v>
      </c>
      <c r="E8" s="43">
        <v>73.1</v>
      </c>
      <c r="F8" s="43">
        <v>126</v>
      </c>
      <c r="G8" s="43">
        <v>208</v>
      </c>
      <c r="H8" s="43">
        <v>119</v>
      </c>
      <c r="I8" s="43">
        <v>79.1</v>
      </c>
      <c r="J8" s="43">
        <v>52.3</v>
      </c>
      <c r="K8" s="43">
        <v>37.1</v>
      </c>
      <c r="L8" s="43">
        <v>30.6</v>
      </c>
      <c r="M8" s="43">
        <v>19.6</v>
      </c>
      <c r="N8" s="44">
        <v>907.6</v>
      </c>
      <c r="O8" s="45">
        <f t="shared" si="0"/>
        <v>28.77972372</v>
      </c>
      <c r="P8" s="46">
        <f aca="true" t="shared" si="1" ref="P8:P60">$N$64</f>
        <v>1102.7156045925929</v>
      </c>
      <c r="Q8" s="38"/>
    </row>
    <row r="9" spans="1:17" ht="15" customHeight="1">
      <c r="A9" s="40">
        <v>2499</v>
      </c>
      <c r="B9" s="43">
        <v>79.1</v>
      </c>
      <c r="C9" s="43">
        <v>62.9</v>
      </c>
      <c r="D9" s="43">
        <v>46</v>
      </c>
      <c r="E9" s="43">
        <v>75.5</v>
      </c>
      <c r="F9" s="43">
        <v>201</v>
      </c>
      <c r="G9" s="43">
        <v>474.76</v>
      </c>
      <c r="H9" s="43">
        <v>166</v>
      </c>
      <c r="I9" s="43">
        <v>100</v>
      </c>
      <c r="J9" s="43">
        <v>79</v>
      </c>
      <c r="K9" s="43">
        <v>49.5</v>
      </c>
      <c r="L9" s="43">
        <v>32.1</v>
      </c>
      <c r="M9" s="43">
        <v>25.1</v>
      </c>
      <c r="N9" s="44">
        <v>1390.96</v>
      </c>
      <c r="O9" s="45">
        <f t="shared" si="0"/>
        <v>44.106924312000004</v>
      </c>
      <c r="P9" s="46">
        <f t="shared" si="1"/>
        <v>1102.7156045925929</v>
      </c>
      <c r="Q9" s="38"/>
    </row>
    <row r="10" spans="1:17" ht="15" customHeight="1">
      <c r="A10" s="40">
        <v>2500</v>
      </c>
      <c r="B10" s="43">
        <v>14</v>
      </c>
      <c r="C10" s="43">
        <v>25.6</v>
      </c>
      <c r="D10" s="43">
        <v>45.7</v>
      </c>
      <c r="E10" s="43">
        <v>54.4</v>
      </c>
      <c r="F10" s="43">
        <v>83.7</v>
      </c>
      <c r="G10" s="43">
        <v>127</v>
      </c>
      <c r="H10" s="43">
        <v>102</v>
      </c>
      <c r="I10" s="43">
        <v>51.4</v>
      </c>
      <c r="J10" s="43">
        <v>36.3</v>
      </c>
      <c r="K10" s="43">
        <v>29.6</v>
      </c>
      <c r="L10" s="43">
        <v>17.9</v>
      </c>
      <c r="M10" s="43">
        <v>11.9</v>
      </c>
      <c r="N10" s="44">
        <v>599.5</v>
      </c>
      <c r="O10" s="45">
        <f t="shared" si="0"/>
        <v>19.00996515</v>
      </c>
      <c r="P10" s="46">
        <f t="shared" si="1"/>
        <v>1102.7156045925929</v>
      </c>
      <c r="Q10" s="38"/>
    </row>
    <row r="11" spans="1:17" ht="15" customHeight="1">
      <c r="A11" s="40">
        <v>2501</v>
      </c>
      <c r="B11" s="43">
        <v>15.8</v>
      </c>
      <c r="C11" s="43">
        <v>20.2</v>
      </c>
      <c r="D11" s="43">
        <v>38.8</v>
      </c>
      <c r="E11" s="43">
        <v>74.6</v>
      </c>
      <c r="F11" s="43">
        <v>84.7</v>
      </c>
      <c r="G11" s="43">
        <v>133</v>
      </c>
      <c r="H11" s="43">
        <v>92.5</v>
      </c>
      <c r="I11" s="43">
        <v>49</v>
      </c>
      <c r="J11" s="43">
        <v>33.7</v>
      </c>
      <c r="K11" s="43">
        <v>26</v>
      </c>
      <c r="L11" s="43">
        <v>13.8</v>
      </c>
      <c r="M11" s="43">
        <v>11.3</v>
      </c>
      <c r="N11" s="44">
        <v>593.4</v>
      </c>
      <c r="O11" s="45">
        <f t="shared" si="0"/>
        <v>18.81653598</v>
      </c>
      <c r="P11" s="46">
        <f t="shared" si="1"/>
        <v>1102.7156045925929</v>
      </c>
      <c r="Q11" s="38"/>
    </row>
    <row r="12" spans="1:17" ht="15" customHeight="1">
      <c r="A12" s="40">
        <v>2502</v>
      </c>
      <c r="B12" s="43">
        <v>10.5</v>
      </c>
      <c r="C12" s="43">
        <v>23.1</v>
      </c>
      <c r="D12" s="43">
        <v>39.9</v>
      </c>
      <c r="E12" s="43">
        <v>87.5</v>
      </c>
      <c r="F12" s="43">
        <v>183</v>
      </c>
      <c r="G12" s="43">
        <v>396</v>
      </c>
      <c r="H12" s="43">
        <v>195</v>
      </c>
      <c r="I12" s="43">
        <v>75.6</v>
      </c>
      <c r="J12" s="43">
        <v>47</v>
      </c>
      <c r="K12" s="43">
        <v>31.9</v>
      </c>
      <c r="L12" s="43">
        <v>22.9</v>
      </c>
      <c r="M12" s="43">
        <v>15</v>
      </c>
      <c r="N12" s="44">
        <v>1127.4</v>
      </c>
      <c r="O12" s="45">
        <f t="shared" si="0"/>
        <v>35.74951578</v>
      </c>
      <c r="P12" s="46">
        <f t="shared" si="1"/>
        <v>1102.7156045925929</v>
      </c>
      <c r="Q12" s="38"/>
    </row>
    <row r="13" spans="1:17" ht="15" customHeight="1">
      <c r="A13" s="40">
        <v>2503</v>
      </c>
      <c r="B13" s="43">
        <v>12.4</v>
      </c>
      <c r="C13" s="43">
        <v>41.3</v>
      </c>
      <c r="D13" s="43">
        <v>57</v>
      </c>
      <c r="E13" s="43">
        <v>65.7</v>
      </c>
      <c r="F13" s="43">
        <v>257</v>
      </c>
      <c r="G13" s="43">
        <v>189</v>
      </c>
      <c r="H13" s="43">
        <v>168</v>
      </c>
      <c r="I13" s="43">
        <v>76</v>
      </c>
      <c r="J13" s="43">
        <v>74.5</v>
      </c>
      <c r="K13" s="43">
        <v>46</v>
      </c>
      <c r="L13" s="43">
        <v>30</v>
      </c>
      <c r="M13" s="43">
        <v>22</v>
      </c>
      <c r="N13" s="44">
        <v>1038.9</v>
      </c>
      <c r="O13" s="45">
        <f t="shared" si="0"/>
        <v>32.94320733</v>
      </c>
      <c r="P13" s="46">
        <f t="shared" si="1"/>
        <v>1102.7156045925929</v>
      </c>
      <c r="Q13" s="38"/>
    </row>
    <row r="14" spans="1:17" ht="15" customHeight="1">
      <c r="A14" s="40">
        <v>2504</v>
      </c>
      <c r="B14" s="43">
        <v>24</v>
      </c>
      <c r="C14" s="43">
        <v>58.7</v>
      </c>
      <c r="D14" s="43">
        <v>79.9</v>
      </c>
      <c r="E14" s="43">
        <v>101</v>
      </c>
      <c r="F14" s="43">
        <v>281</v>
      </c>
      <c r="G14" s="43">
        <v>474</v>
      </c>
      <c r="H14" s="43">
        <v>338</v>
      </c>
      <c r="I14" s="43">
        <v>136</v>
      </c>
      <c r="J14" s="43">
        <v>97.1</v>
      </c>
      <c r="K14" s="43">
        <v>70.2</v>
      </c>
      <c r="L14" s="43">
        <v>46</v>
      </c>
      <c r="M14" s="43">
        <v>33.6</v>
      </c>
      <c r="N14" s="44">
        <v>1739.5</v>
      </c>
      <c r="O14" s="45">
        <f t="shared" si="0"/>
        <v>55.15902315</v>
      </c>
      <c r="P14" s="46">
        <f t="shared" si="1"/>
        <v>1102.7156045925929</v>
      </c>
      <c r="Q14" s="38"/>
    </row>
    <row r="15" spans="1:17" ht="15" customHeight="1">
      <c r="A15" s="40">
        <v>2505</v>
      </c>
      <c r="B15" s="43">
        <v>28.8</v>
      </c>
      <c r="C15" s="43">
        <v>43</v>
      </c>
      <c r="D15" s="43">
        <v>46.5</v>
      </c>
      <c r="E15" s="43">
        <v>125</v>
      </c>
      <c r="F15" s="43">
        <v>177</v>
      </c>
      <c r="G15" s="43">
        <v>342</v>
      </c>
      <c r="H15" s="43">
        <v>307</v>
      </c>
      <c r="I15" s="43">
        <v>106</v>
      </c>
      <c r="J15" s="43">
        <v>67.5</v>
      </c>
      <c r="K15" s="43">
        <v>50.7</v>
      </c>
      <c r="L15" s="43">
        <v>33</v>
      </c>
      <c r="M15" s="43">
        <v>25.3</v>
      </c>
      <c r="N15" s="44">
        <v>1351.8</v>
      </c>
      <c r="O15" s="45">
        <f t="shared" si="0"/>
        <v>42.86517246</v>
      </c>
      <c r="P15" s="46">
        <f t="shared" si="1"/>
        <v>1102.7156045925929</v>
      </c>
      <c r="Q15" s="38"/>
    </row>
    <row r="16" spans="1:17" ht="15" customHeight="1">
      <c r="A16" s="40">
        <v>2506</v>
      </c>
      <c r="B16" s="43">
        <v>24.4</v>
      </c>
      <c r="C16" s="43">
        <v>39.6</v>
      </c>
      <c r="D16" s="43">
        <v>127</v>
      </c>
      <c r="E16" s="43">
        <v>194</v>
      </c>
      <c r="F16" s="43">
        <v>268</v>
      </c>
      <c r="G16" s="43">
        <v>268</v>
      </c>
      <c r="H16" s="43">
        <v>363</v>
      </c>
      <c r="I16" s="43">
        <v>177</v>
      </c>
      <c r="J16" s="43">
        <v>108</v>
      </c>
      <c r="K16" s="43">
        <v>81.6</v>
      </c>
      <c r="L16" s="43">
        <v>55.6</v>
      </c>
      <c r="M16" s="43">
        <v>46.7</v>
      </c>
      <c r="N16" s="44">
        <v>1752.9</v>
      </c>
      <c r="O16" s="45">
        <f t="shared" si="0"/>
        <v>55.583933130000005</v>
      </c>
      <c r="P16" s="46">
        <f t="shared" si="1"/>
        <v>1102.7156045925929</v>
      </c>
      <c r="Q16" s="38"/>
    </row>
    <row r="17" spans="1:17" ht="15" customHeight="1">
      <c r="A17" s="40">
        <v>2507</v>
      </c>
      <c r="B17" s="43">
        <v>40</v>
      </c>
      <c r="C17" s="43">
        <v>81.73</v>
      </c>
      <c r="D17" s="43">
        <v>77.76</v>
      </c>
      <c r="E17" s="43">
        <v>143.07</v>
      </c>
      <c r="F17" s="43">
        <v>150.59</v>
      </c>
      <c r="G17" s="43">
        <v>457</v>
      </c>
      <c r="H17" s="43">
        <v>576</v>
      </c>
      <c r="I17" s="43">
        <v>140.05</v>
      </c>
      <c r="J17" s="43">
        <v>94.26</v>
      </c>
      <c r="K17" s="43">
        <v>72.66</v>
      </c>
      <c r="L17" s="43">
        <v>52.35</v>
      </c>
      <c r="M17" s="43">
        <v>45.27</v>
      </c>
      <c r="N17" s="44">
        <v>1930.74</v>
      </c>
      <c r="O17" s="45">
        <f t="shared" si="0"/>
        <v>61.223186178</v>
      </c>
      <c r="P17" s="46">
        <f t="shared" si="1"/>
        <v>1102.7156045925929</v>
      </c>
      <c r="Q17" s="38"/>
    </row>
    <row r="18" spans="1:17" ht="15" customHeight="1">
      <c r="A18" s="40">
        <v>2508</v>
      </c>
      <c r="B18" s="43">
        <v>53.6</v>
      </c>
      <c r="C18" s="43">
        <v>56.7</v>
      </c>
      <c r="D18" s="43">
        <v>110.59</v>
      </c>
      <c r="E18" s="43">
        <v>123.72</v>
      </c>
      <c r="F18" s="43">
        <v>172.8</v>
      </c>
      <c r="G18" s="43">
        <v>221.16</v>
      </c>
      <c r="H18" s="43">
        <v>214.18</v>
      </c>
      <c r="I18" s="43">
        <v>151.2</v>
      </c>
      <c r="J18" s="43">
        <v>76.46</v>
      </c>
      <c r="K18" s="43">
        <v>51.06</v>
      </c>
      <c r="L18" s="43">
        <v>32.83</v>
      </c>
      <c r="M18" s="43">
        <v>23.34</v>
      </c>
      <c r="N18" s="44">
        <v>1287.64</v>
      </c>
      <c r="O18" s="45">
        <f t="shared" si="0"/>
        <v>40.830678108</v>
      </c>
      <c r="P18" s="46">
        <f t="shared" si="1"/>
        <v>1102.7156045925929</v>
      </c>
      <c r="Q18" s="38"/>
    </row>
    <row r="19" spans="1:17" ht="15" customHeight="1">
      <c r="A19" s="40">
        <v>2509</v>
      </c>
      <c r="B19" s="43">
        <v>20.4</v>
      </c>
      <c r="C19" s="43">
        <v>79.9</v>
      </c>
      <c r="D19" s="43">
        <v>43.3</v>
      </c>
      <c r="E19" s="43">
        <v>88.6</v>
      </c>
      <c r="F19" s="43">
        <v>208</v>
      </c>
      <c r="G19" s="43">
        <v>374</v>
      </c>
      <c r="H19" s="43">
        <v>130</v>
      </c>
      <c r="I19" s="43">
        <v>89.4</v>
      </c>
      <c r="J19" s="43">
        <v>61.6</v>
      </c>
      <c r="K19" s="43">
        <v>44.1</v>
      </c>
      <c r="L19" s="43">
        <v>27.3</v>
      </c>
      <c r="M19" s="43">
        <v>24.7</v>
      </c>
      <c r="N19" s="44">
        <v>1191.3</v>
      </c>
      <c r="O19" s="45">
        <f t="shared" si="0"/>
        <v>37.77576561</v>
      </c>
      <c r="P19" s="46">
        <f t="shared" si="1"/>
        <v>1102.7156045925929</v>
      </c>
      <c r="Q19" s="38"/>
    </row>
    <row r="20" spans="1:17" ht="15" customHeight="1">
      <c r="A20" s="40">
        <v>2510</v>
      </c>
      <c r="B20" s="43">
        <v>22.9</v>
      </c>
      <c r="C20" s="43">
        <v>46.2</v>
      </c>
      <c r="D20" s="43">
        <v>38.2</v>
      </c>
      <c r="E20" s="43">
        <v>65.3</v>
      </c>
      <c r="F20" s="43">
        <v>146</v>
      </c>
      <c r="G20" s="43">
        <v>308</v>
      </c>
      <c r="H20" s="43">
        <v>187</v>
      </c>
      <c r="I20" s="43">
        <v>96</v>
      </c>
      <c r="J20" s="43">
        <v>63.4</v>
      </c>
      <c r="K20" s="43">
        <v>47.8</v>
      </c>
      <c r="L20" s="43">
        <v>28.8</v>
      </c>
      <c r="M20" s="43">
        <v>24.7</v>
      </c>
      <c r="N20" s="44">
        <v>1074.3</v>
      </c>
      <c r="O20" s="45">
        <f t="shared" si="0"/>
        <v>34.06573071</v>
      </c>
      <c r="P20" s="46">
        <f t="shared" si="1"/>
        <v>1102.7156045925929</v>
      </c>
      <c r="Q20" s="38"/>
    </row>
    <row r="21" spans="1:17" ht="15" customHeight="1">
      <c r="A21" s="40">
        <v>2511</v>
      </c>
      <c r="B21" s="43">
        <v>30.9</v>
      </c>
      <c r="C21" s="43">
        <v>50.6</v>
      </c>
      <c r="D21" s="43">
        <v>58</v>
      </c>
      <c r="E21" s="43">
        <v>96.7</v>
      </c>
      <c r="F21" s="43">
        <v>164</v>
      </c>
      <c r="G21" s="43">
        <v>135</v>
      </c>
      <c r="H21" s="43">
        <v>187</v>
      </c>
      <c r="I21" s="43">
        <v>96.1</v>
      </c>
      <c r="J21" s="43">
        <v>60.7</v>
      </c>
      <c r="K21" s="43">
        <v>41.8</v>
      </c>
      <c r="L21" s="43">
        <v>29.2</v>
      </c>
      <c r="M21" s="43">
        <v>20.3</v>
      </c>
      <c r="N21" s="44">
        <v>970.3</v>
      </c>
      <c r="O21" s="45">
        <f t="shared" si="0"/>
        <v>30.76792191</v>
      </c>
      <c r="P21" s="46">
        <f t="shared" si="1"/>
        <v>1102.7156045925929</v>
      </c>
      <c r="Q21" s="38"/>
    </row>
    <row r="22" spans="1:17" ht="15" customHeight="1">
      <c r="A22" s="40">
        <v>2512</v>
      </c>
      <c r="B22" s="43">
        <v>16.8</v>
      </c>
      <c r="C22" s="43">
        <v>48.5</v>
      </c>
      <c r="D22" s="43">
        <v>55.1</v>
      </c>
      <c r="E22" s="43">
        <v>86</v>
      </c>
      <c r="F22" s="43">
        <v>369</v>
      </c>
      <c r="G22" s="43">
        <v>316</v>
      </c>
      <c r="H22" s="43">
        <v>199</v>
      </c>
      <c r="I22" s="43">
        <v>120</v>
      </c>
      <c r="J22" s="43">
        <v>74.7</v>
      </c>
      <c r="K22" s="43">
        <v>54.4</v>
      </c>
      <c r="L22" s="43">
        <v>33.7</v>
      </c>
      <c r="M22" s="43">
        <v>26.2</v>
      </c>
      <c r="N22" s="44">
        <v>1399.4</v>
      </c>
      <c r="O22" s="45">
        <f t="shared" si="0"/>
        <v>44.374554180000004</v>
      </c>
      <c r="P22" s="46">
        <f t="shared" si="1"/>
        <v>1102.7156045925929</v>
      </c>
      <c r="Q22" s="38"/>
    </row>
    <row r="23" spans="1:17" ht="15" customHeight="1">
      <c r="A23" s="40">
        <v>2513</v>
      </c>
      <c r="B23" s="43">
        <v>24.3</v>
      </c>
      <c r="C23" s="43">
        <v>97.2</v>
      </c>
      <c r="D23" s="43">
        <v>80.9</v>
      </c>
      <c r="E23" s="43">
        <v>123</v>
      </c>
      <c r="F23" s="43">
        <v>313</v>
      </c>
      <c r="G23" s="43">
        <v>312</v>
      </c>
      <c r="H23" s="43">
        <v>180</v>
      </c>
      <c r="I23" s="43">
        <v>112</v>
      </c>
      <c r="J23" s="43">
        <v>95.1</v>
      </c>
      <c r="K23" s="43">
        <v>61.4</v>
      </c>
      <c r="L23" s="43">
        <v>39.9</v>
      </c>
      <c r="M23" s="43">
        <v>33.7</v>
      </c>
      <c r="N23" s="44">
        <v>1472.5</v>
      </c>
      <c r="O23" s="45">
        <f t="shared" si="0"/>
        <v>46.692533250000004</v>
      </c>
      <c r="P23" s="46">
        <f t="shared" si="1"/>
        <v>1102.7156045925929</v>
      </c>
      <c r="Q23" s="38"/>
    </row>
    <row r="24" spans="1:17" ht="15" customHeight="1">
      <c r="A24" s="40">
        <v>2514</v>
      </c>
      <c r="B24" s="43">
        <v>22.3</v>
      </c>
      <c r="C24" s="43">
        <v>55.3</v>
      </c>
      <c r="D24" s="43">
        <v>77.8</v>
      </c>
      <c r="E24" s="43">
        <v>199</v>
      </c>
      <c r="F24" s="43">
        <v>273</v>
      </c>
      <c r="G24" s="43">
        <v>256</v>
      </c>
      <c r="H24" s="43">
        <v>178</v>
      </c>
      <c r="I24" s="43">
        <v>97.6</v>
      </c>
      <c r="J24" s="43">
        <v>71.4</v>
      </c>
      <c r="K24" s="43">
        <v>50.3</v>
      </c>
      <c r="L24" s="43">
        <v>31.2</v>
      </c>
      <c r="M24" s="43">
        <v>23.9</v>
      </c>
      <c r="N24" s="44">
        <v>1335.8</v>
      </c>
      <c r="O24" s="45">
        <f t="shared" si="0"/>
        <v>42.35781726</v>
      </c>
      <c r="P24" s="46">
        <f t="shared" si="1"/>
        <v>1102.7156045925929</v>
      </c>
      <c r="Q24" s="38"/>
    </row>
    <row r="25" spans="1:17" ht="15" customHeight="1">
      <c r="A25" s="40">
        <v>2515</v>
      </c>
      <c r="B25" s="43">
        <v>28</v>
      </c>
      <c r="C25" s="43">
        <v>19.5</v>
      </c>
      <c r="D25" s="43">
        <v>33.4</v>
      </c>
      <c r="E25" s="43">
        <v>59.4</v>
      </c>
      <c r="F25" s="43">
        <v>162</v>
      </c>
      <c r="G25" s="43">
        <v>166</v>
      </c>
      <c r="H25" s="43">
        <v>144</v>
      </c>
      <c r="I25" s="43">
        <v>110</v>
      </c>
      <c r="J25" s="43">
        <v>70.1</v>
      </c>
      <c r="K25" s="43">
        <v>44.8</v>
      </c>
      <c r="L25" s="43">
        <v>27.1</v>
      </c>
      <c r="M25" s="43">
        <v>26.5</v>
      </c>
      <c r="N25" s="44">
        <v>890.8</v>
      </c>
      <c r="O25" s="45">
        <f t="shared" si="0"/>
        <v>28.24700076</v>
      </c>
      <c r="P25" s="46">
        <f t="shared" si="1"/>
        <v>1102.7156045925929</v>
      </c>
      <c r="Q25" s="38"/>
    </row>
    <row r="26" spans="1:17" ht="15" customHeight="1">
      <c r="A26" s="40">
        <v>2516</v>
      </c>
      <c r="B26" s="43">
        <v>11.1</v>
      </c>
      <c r="C26" s="43">
        <v>44.5</v>
      </c>
      <c r="D26" s="43">
        <v>65.5</v>
      </c>
      <c r="E26" s="43">
        <v>92.7</v>
      </c>
      <c r="F26" s="43">
        <v>298</v>
      </c>
      <c r="G26" s="43">
        <v>323</v>
      </c>
      <c r="H26" s="43">
        <v>166</v>
      </c>
      <c r="I26" s="43">
        <v>94.3</v>
      </c>
      <c r="J26" s="43">
        <v>65</v>
      </c>
      <c r="K26" s="43">
        <v>47</v>
      </c>
      <c r="L26" s="43">
        <v>28.1</v>
      </c>
      <c r="M26" s="43">
        <v>19</v>
      </c>
      <c r="N26" s="44">
        <v>1254.2</v>
      </c>
      <c r="O26" s="45">
        <f t="shared" si="0"/>
        <v>39.770305740000005</v>
      </c>
      <c r="P26" s="46">
        <f t="shared" si="1"/>
        <v>1102.7156045925929</v>
      </c>
      <c r="Q26" s="38"/>
    </row>
    <row r="27" spans="1:17" ht="15" customHeight="1">
      <c r="A27" s="40">
        <v>2517</v>
      </c>
      <c r="B27" s="43">
        <v>21.7</v>
      </c>
      <c r="C27" s="43">
        <v>67.2</v>
      </c>
      <c r="D27" s="43">
        <v>65.4</v>
      </c>
      <c r="E27" s="43">
        <v>64.71</v>
      </c>
      <c r="F27" s="43">
        <v>154</v>
      </c>
      <c r="G27" s="43">
        <v>185</v>
      </c>
      <c r="H27" s="43">
        <v>122</v>
      </c>
      <c r="I27" s="43">
        <v>155</v>
      </c>
      <c r="J27" s="43">
        <v>73.8</v>
      </c>
      <c r="K27" s="43">
        <v>68.8</v>
      </c>
      <c r="L27" s="43">
        <v>32</v>
      </c>
      <c r="M27" s="43">
        <v>22.6</v>
      </c>
      <c r="N27" s="44">
        <v>1032.21</v>
      </c>
      <c r="O27" s="45">
        <f t="shared" si="0"/>
        <v>32.731069437</v>
      </c>
      <c r="P27" s="46">
        <f t="shared" si="1"/>
        <v>1102.7156045925929</v>
      </c>
      <c r="Q27" s="38"/>
    </row>
    <row r="28" spans="1:17" ht="15" customHeight="1">
      <c r="A28" s="40">
        <v>2518</v>
      </c>
      <c r="B28" s="43">
        <v>18.7</v>
      </c>
      <c r="C28" s="43">
        <v>36.1</v>
      </c>
      <c r="D28" s="43">
        <v>76.6</v>
      </c>
      <c r="E28" s="43">
        <v>106</v>
      </c>
      <c r="F28" s="43">
        <v>274</v>
      </c>
      <c r="G28" s="43">
        <v>337</v>
      </c>
      <c r="H28" s="43">
        <v>214</v>
      </c>
      <c r="I28" s="43">
        <v>119</v>
      </c>
      <c r="J28" s="43">
        <v>82.8</v>
      </c>
      <c r="K28" s="43">
        <v>59.4</v>
      </c>
      <c r="L28" s="43">
        <v>39.6</v>
      </c>
      <c r="M28" s="43">
        <v>27.6</v>
      </c>
      <c r="N28" s="44">
        <v>1390.8</v>
      </c>
      <c r="O28" s="45">
        <f t="shared" si="0"/>
        <v>44.10185076</v>
      </c>
      <c r="P28" s="46">
        <f t="shared" si="1"/>
        <v>1102.7156045925929</v>
      </c>
      <c r="Q28" s="38"/>
    </row>
    <row r="29" spans="1:17" ht="15" customHeight="1">
      <c r="A29" s="40">
        <v>2519</v>
      </c>
      <c r="B29" s="43">
        <v>16.6</v>
      </c>
      <c r="C29" s="43">
        <v>31.8</v>
      </c>
      <c r="D29" s="43">
        <v>35.1</v>
      </c>
      <c r="E29" s="43">
        <v>49.8</v>
      </c>
      <c r="F29" s="43">
        <v>126</v>
      </c>
      <c r="G29" s="43">
        <v>244</v>
      </c>
      <c r="H29" s="43">
        <v>204</v>
      </c>
      <c r="I29" s="43">
        <v>110</v>
      </c>
      <c r="J29" s="43">
        <v>54.1</v>
      </c>
      <c r="K29" s="43">
        <v>59.4</v>
      </c>
      <c r="L29" s="43">
        <v>24.9</v>
      </c>
      <c r="M29" s="43">
        <v>18.5</v>
      </c>
      <c r="N29" s="44">
        <v>974.2</v>
      </c>
      <c r="O29" s="45">
        <f t="shared" si="0"/>
        <v>30.89158974</v>
      </c>
      <c r="P29" s="46">
        <f t="shared" si="1"/>
        <v>1102.7156045925929</v>
      </c>
      <c r="Q29" s="38"/>
    </row>
    <row r="30" spans="1:17" ht="15" customHeight="1">
      <c r="A30" s="40">
        <v>2520</v>
      </c>
      <c r="B30" s="43">
        <v>25.4</v>
      </c>
      <c r="C30" s="43">
        <v>37.6</v>
      </c>
      <c r="D30" s="43">
        <v>32.2</v>
      </c>
      <c r="E30" s="43">
        <v>78.7</v>
      </c>
      <c r="F30" s="43">
        <v>152</v>
      </c>
      <c r="G30" s="43">
        <v>448</v>
      </c>
      <c r="H30" s="43">
        <v>164</v>
      </c>
      <c r="I30" s="43">
        <v>105</v>
      </c>
      <c r="J30" s="43">
        <v>74</v>
      </c>
      <c r="K30" s="43">
        <v>61.2</v>
      </c>
      <c r="L30" s="43">
        <v>31</v>
      </c>
      <c r="M30" s="43">
        <v>27.2</v>
      </c>
      <c r="N30" s="44">
        <v>1236.3</v>
      </c>
      <c r="O30" s="45">
        <f t="shared" si="0"/>
        <v>39.20270211</v>
      </c>
      <c r="P30" s="46">
        <f t="shared" si="1"/>
        <v>1102.7156045925929</v>
      </c>
      <c r="Q30" s="38"/>
    </row>
    <row r="31" spans="1:17" ht="15" customHeight="1">
      <c r="A31" s="40">
        <v>2521</v>
      </c>
      <c r="B31" s="43">
        <v>19.62</v>
      </c>
      <c r="C31" s="43">
        <v>50.32</v>
      </c>
      <c r="D31" s="43">
        <v>43.94</v>
      </c>
      <c r="E31" s="43">
        <v>224.69</v>
      </c>
      <c r="F31" s="43">
        <v>317.08</v>
      </c>
      <c r="G31" s="43">
        <v>298.64</v>
      </c>
      <c r="H31" s="43">
        <v>195.72</v>
      </c>
      <c r="I31" s="43">
        <v>98.67</v>
      </c>
      <c r="J31" s="43">
        <v>68.08</v>
      </c>
      <c r="K31" s="43">
        <v>47.28</v>
      </c>
      <c r="L31" s="43">
        <v>26.93</v>
      </c>
      <c r="M31" s="43">
        <v>18.08</v>
      </c>
      <c r="N31" s="44">
        <v>1409.05</v>
      </c>
      <c r="O31" s="45">
        <f t="shared" si="0"/>
        <v>44.680552784999996</v>
      </c>
      <c r="P31" s="46">
        <f t="shared" si="1"/>
        <v>1102.7156045925929</v>
      </c>
      <c r="Q31" s="38"/>
    </row>
    <row r="32" spans="1:17" ht="15" customHeight="1">
      <c r="A32" s="40">
        <v>2522</v>
      </c>
      <c r="B32" s="43">
        <v>17.23</v>
      </c>
      <c r="C32" s="43">
        <v>40.38</v>
      </c>
      <c r="D32" s="43">
        <v>51</v>
      </c>
      <c r="E32" s="43">
        <v>53.79</v>
      </c>
      <c r="F32" s="43">
        <v>102.63</v>
      </c>
      <c r="G32" s="43">
        <v>95.23</v>
      </c>
      <c r="H32" s="43">
        <v>132.88</v>
      </c>
      <c r="I32" s="43">
        <v>45.59</v>
      </c>
      <c r="J32" s="43">
        <v>30.27</v>
      </c>
      <c r="K32" s="43">
        <v>22.74</v>
      </c>
      <c r="L32" s="43">
        <v>16.09</v>
      </c>
      <c r="M32" s="43">
        <v>16.78</v>
      </c>
      <c r="N32" s="44">
        <v>624.61</v>
      </c>
      <c r="O32" s="45">
        <f t="shared" si="0"/>
        <v>19.806195717</v>
      </c>
      <c r="P32" s="46">
        <f t="shared" si="1"/>
        <v>1102.7156045925929</v>
      </c>
      <c r="Q32" s="38"/>
    </row>
    <row r="33" spans="1:17" ht="15" customHeight="1">
      <c r="A33" s="40">
        <v>2523</v>
      </c>
      <c r="B33" s="43">
        <v>13.85</v>
      </c>
      <c r="C33" s="43">
        <v>50.62</v>
      </c>
      <c r="D33" s="43">
        <v>76.03</v>
      </c>
      <c r="E33" s="43">
        <v>78.94</v>
      </c>
      <c r="F33" s="43">
        <v>116.48</v>
      </c>
      <c r="G33" s="43">
        <v>268.76</v>
      </c>
      <c r="H33" s="43">
        <v>160.92</v>
      </c>
      <c r="I33" s="43">
        <v>73.63</v>
      </c>
      <c r="J33" s="43">
        <v>53.53</v>
      </c>
      <c r="K33" s="43">
        <v>36.64</v>
      </c>
      <c r="L33" s="43">
        <v>22.12</v>
      </c>
      <c r="M33" s="43">
        <v>14.9</v>
      </c>
      <c r="N33" s="44">
        <v>966.42</v>
      </c>
      <c r="O33" s="45">
        <f t="shared" si="0"/>
        <v>30.644888274</v>
      </c>
      <c r="P33" s="46">
        <f t="shared" si="1"/>
        <v>1102.7156045925929</v>
      </c>
      <c r="Q33" s="38"/>
    </row>
    <row r="34" spans="1:17" ht="15" customHeight="1">
      <c r="A34" s="40">
        <v>2524</v>
      </c>
      <c r="B34" s="43">
        <v>13.61</v>
      </c>
      <c r="C34" s="43">
        <v>36.88</v>
      </c>
      <c r="D34" s="43">
        <v>41.9</v>
      </c>
      <c r="E34" s="43">
        <v>89.28</v>
      </c>
      <c r="F34" s="43">
        <v>148.01</v>
      </c>
      <c r="G34" s="43">
        <v>130.4</v>
      </c>
      <c r="H34" s="43">
        <v>124.62</v>
      </c>
      <c r="I34" s="43">
        <v>108.53</v>
      </c>
      <c r="J34" s="43">
        <v>65.01</v>
      </c>
      <c r="K34" s="43">
        <v>42.63</v>
      </c>
      <c r="L34" s="43">
        <v>26.27</v>
      </c>
      <c r="M34" s="43">
        <v>18.69</v>
      </c>
      <c r="N34" s="44">
        <v>845.83</v>
      </c>
      <c r="O34" s="45">
        <f t="shared" si="0"/>
        <v>26.821015551000002</v>
      </c>
      <c r="P34" s="46">
        <f t="shared" si="1"/>
        <v>1102.7156045925929</v>
      </c>
      <c r="Q34" s="38"/>
    </row>
    <row r="35" spans="1:17" ht="15" customHeight="1">
      <c r="A35" s="40">
        <v>2525</v>
      </c>
      <c r="B35" s="43">
        <v>24.56</v>
      </c>
      <c r="C35" s="43">
        <v>44.18</v>
      </c>
      <c r="D35" s="43">
        <v>132.56</v>
      </c>
      <c r="E35" s="43">
        <v>81.75</v>
      </c>
      <c r="F35" s="43">
        <v>151.78</v>
      </c>
      <c r="G35" s="43">
        <v>335.88</v>
      </c>
      <c r="H35" s="43">
        <v>253.77</v>
      </c>
      <c r="I35" s="43">
        <v>99.68</v>
      </c>
      <c r="J35" s="43">
        <v>62.45</v>
      </c>
      <c r="K35" s="43">
        <v>46.44</v>
      </c>
      <c r="L35" s="43">
        <v>28.21</v>
      </c>
      <c r="M35" s="43">
        <v>18.83</v>
      </c>
      <c r="N35" s="44">
        <v>1280.09</v>
      </c>
      <c r="O35" s="45">
        <f t="shared" si="0"/>
        <v>40.591269872999995</v>
      </c>
      <c r="P35" s="46">
        <f t="shared" si="1"/>
        <v>1102.7156045925929</v>
      </c>
      <c r="Q35" s="38"/>
    </row>
    <row r="36" spans="1:17" ht="15" customHeight="1">
      <c r="A36" s="40">
        <v>2526</v>
      </c>
      <c r="B36" s="43">
        <v>12.67</v>
      </c>
      <c r="C36" s="43">
        <v>17.06</v>
      </c>
      <c r="D36" s="43">
        <v>32.76</v>
      </c>
      <c r="E36" s="43">
        <v>32.3</v>
      </c>
      <c r="F36" s="43">
        <v>98.37</v>
      </c>
      <c r="G36" s="43">
        <v>125.67</v>
      </c>
      <c r="H36" s="43">
        <v>169.97</v>
      </c>
      <c r="I36" s="43">
        <v>158.09</v>
      </c>
      <c r="J36" s="43">
        <v>75.04</v>
      </c>
      <c r="K36" s="43">
        <v>49.12</v>
      </c>
      <c r="L36" s="43">
        <v>32.08</v>
      </c>
      <c r="M36" s="43">
        <v>18.61</v>
      </c>
      <c r="N36" s="44">
        <v>821.74</v>
      </c>
      <c r="O36" s="45">
        <f t="shared" si="0"/>
        <v>26.057128878</v>
      </c>
      <c r="P36" s="46">
        <f t="shared" si="1"/>
        <v>1102.7156045925929</v>
      </c>
      <c r="Q36" s="38"/>
    </row>
    <row r="37" spans="1:17" ht="15" customHeight="1">
      <c r="A37" s="40">
        <v>2527</v>
      </c>
      <c r="B37" s="43">
        <v>21.92</v>
      </c>
      <c r="C37" s="43">
        <v>25.22</v>
      </c>
      <c r="D37" s="43">
        <v>50.64</v>
      </c>
      <c r="E37" s="43">
        <v>65.81</v>
      </c>
      <c r="F37" s="43">
        <v>110.53</v>
      </c>
      <c r="G37" s="43">
        <v>130.77</v>
      </c>
      <c r="H37" s="43">
        <v>222.22</v>
      </c>
      <c r="I37" s="43">
        <v>80.7</v>
      </c>
      <c r="J37" s="43">
        <v>48.84</v>
      </c>
      <c r="K37" s="43">
        <v>32.54</v>
      </c>
      <c r="L37" s="43">
        <v>19.49</v>
      </c>
      <c r="M37" s="43">
        <v>14.03</v>
      </c>
      <c r="N37" s="44">
        <v>822.71</v>
      </c>
      <c r="O37" s="45">
        <f t="shared" si="0"/>
        <v>26.087887287</v>
      </c>
      <c r="P37" s="46">
        <f t="shared" si="1"/>
        <v>1102.7156045925929</v>
      </c>
      <c r="Q37" s="38"/>
    </row>
    <row r="38" spans="1:17" ht="15" customHeight="1">
      <c r="A38" s="40">
        <v>2528</v>
      </c>
      <c r="B38" s="43">
        <v>19.09</v>
      </c>
      <c r="C38" s="43">
        <v>36.21</v>
      </c>
      <c r="D38" s="43">
        <v>65</v>
      </c>
      <c r="E38" s="43">
        <v>106.05</v>
      </c>
      <c r="F38" s="43">
        <v>126.92</v>
      </c>
      <c r="G38" s="43">
        <v>252.34</v>
      </c>
      <c r="H38" s="43">
        <v>208.49</v>
      </c>
      <c r="I38" s="43">
        <v>157.58</v>
      </c>
      <c r="J38" s="43">
        <v>80.22</v>
      </c>
      <c r="K38" s="43">
        <v>54.17</v>
      </c>
      <c r="L38" s="43">
        <v>32.98</v>
      </c>
      <c r="M38" s="43">
        <v>24.81</v>
      </c>
      <c r="N38" s="44">
        <v>1163.86</v>
      </c>
      <c r="O38" s="45">
        <f aca="true" t="shared" si="2" ref="O38:O60">+N38*0.0317097</f>
        <v>36.905651442</v>
      </c>
      <c r="P38" s="46">
        <f t="shared" si="1"/>
        <v>1102.7156045925929</v>
      </c>
      <c r="Q38" s="38"/>
    </row>
    <row r="39" spans="1:17" ht="15" customHeight="1">
      <c r="A39" s="40">
        <v>2529</v>
      </c>
      <c r="B39" s="43">
        <v>16.83</v>
      </c>
      <c r="C39" s="43">
        <v>39.23</v>
      </c>
      <c r="D39" s="43">
        <v>31</v>
      </c>
      <c r="E39" s="43">
        <v>74.34</v>
      </c>
      <c r="F39" s="43">
        <v>125.11</v>
      </c>
      <c r="G39" s="43">
        <v>125.2</v>
      </c>
      <c r="H39" s="43">
        <v>85.27</v>
      </c>
      <c r="I39" s="43">
        <v>55.72</v>
      </c>
      <c r="J39" s="43">
        <v>42.24</v>
      </c>
      <c r="K39" s="43">
        <v>34.11</v>
      </c>
      <c r="L39" s="43">
        <v>20.43</v>
      </c>
      <c r="M39" s="43">
        <v>14.69</v>
      </c>
      <c r="N39" s="44">
        <v>664.17</v>
      </c>
      <c r="O39" s="45">
        <f t="shared" si="2"/>
        <v>21.060631449</v>
      </c>
      <c r="P39" s="46">
        <f t="shared" si="1"/>
        <v>1102.7156045925929</v>
      </c>
      <c r="Q39" s="38"/>
    </row>
    <row r="40" spans="1:17" ht="15" customHeight="1">
      <c r="A40" s="40">
        <v>2530</v>
      </c>
      <c r="B40" s="43">
        <v>15.59</v>
      </c>
      <c r="C40" s="43">
        <v>20.47</v>
      </c>
      <c r="D40" s="43">
        <v>51.5</v>
      </c>
      <c r="E40" s="43">
        <v>39.94</v>
      </c>
      <c r="F40" s="43">
        <v>163.38</v>
      </c>
      <c r="G40" s="43">
        <v>202.17</v>
      </c>
      <c r="H40" s="43">
        <v>202.75</v>
      </c>
      <c r="I40" s="43">
        <v>151.75</v>
      </c>
      <c r="J40" s="43">
        <v>70.74</v>
      </c>
      <c r="K40" s="43">
        <v>45.36</v>
      </c>
      <c r="L40" s="43">
        <v>27.36</v>
      </c>
      <c r="M40" s="43">
        <v>19.02</v>
      </c>
      <c r="N40" s="44">
        <v>1010.03</v>
      </c>
      <c r="O40" s="45">
        <f t="shared" si="2"/>
        <v>32.027748291</v>
      </c>
      <c r="P40" s="46">
        <f t="shared" si="1"/>
        <v>1102.7156045925929</v>
      </c>
      <c r="Q40" s="38"/>
    </row>
    <row r="41" spans="1:17" ht="15" customHeight="1">
      <c r="A41" s="40">
        <v>2531</v>
      </c>
      <c r="B41" s="43">
        <v>16.82</v>
      </c>
      <c r="C41" s="43">
        <v>46.7</v>
      </c>
      <c r="D41" s="43">
        <v>76.51</v>
      </c>
      <c r="E41" s="43">
        <v>72.62</v>
      </c>
      <c r="F41" s="43">
        <v>123.8</v>
      </c>
      <c r="G41" s="43">
        <v>103.96</v>
      </c>
      <c r="H41" s="43">
        <v>209.98</v>
      </c>
      <c r="I41" s="43">
        <v>127.91</v>
      </c>
      <c r="J41" s="43">
        <v>76.63</v>
      </c>
      <c r="K41" s="43">
        <v>51.53</v>
      </c>
      <c r="L41" s="43">
        <v>27.73</v>
      </c>
      <c r="M41" s="43">
        <v>20.39</v>
      </c>
      <c r="N41" s="44">
        <v>954.58</v>
      </c>
      <c r="O41" s="45">
        <f t="shared" si="2"/>
        <v>30.269445426</v>
      </c>
      <c r="P41" s="46">
        <f t="shared" si="1"/>
        <v>1102.7156045925929</v>
      </c>
      <c r="Q41" s="38"/>
    </row>
    <row r="42" spans="1:17" ht="15" customHeight="1">
      <c r="A42" s="40">
        <v>2532</v>
      </c>
      <c r="B42" s="43">
        <v>13.62</v>
      </c>
      <c r="C42" s="43">
        <v>47.08</v>
      </c>
      <c r="D42" s="43">
        <v>60.08</v>
      </c>
      <c r="E42" s="43">
        <v>68.85</v>
      </c>
      <c r="F42" s="43">
        <v>124.82</v>
      </c>
      <c r="G42" s="43">
        <v>140.81</v>
      </c>
      <c r="H42" s="43">
        <v>241.88</v>
      </c>
      <c r="I42" s="43">
        <v>89.99</v>
      </c>
      <c r="J42" s="43">
        <v>53.54</v>
      </c>
      <c r="K42" s="43">
        <v>34.14</v>
      </c>
      <c r="L42" s="43">
        <v>21.78</v>
      </c>
      <c r="M42" s="43">
        <v>16.32</v>
      </c>
      <c r="N42" s="44">
        <v>912.91</v>
      </c>
      <c r="O42" s="45">
        <f t="shared" si="2"/>
        <v>28.948102227</v>
      </c>
      <c r="P42" s="46">
        <f t="shared" si="1"/>
        <v>1102.7156045925929</v>
      </c>
      <c r="Q42" s="38"/>
    </row>
    <row r="43" spans="1:17" ht="15" customHeight="1">
      <c r="A43" s="40">
        <v>2533</v>
      </c>
      <c r="B43" s="43">
        <v>12.13</v>
      </c>
      <c r="C43" s="43">
        <v>62.73</v>
      </c>
      <c r="D43" s="43">
        <v>41.31</v>
      </c>
      <c r="E43" s="43">
        <v>68.55</v>
      </c>
      <c r="F43" s="43">
        <v>143.67</v>
      </c>
      <c r="G43" s="43">
        <v>216.14</v>
      </c>
      <c r="H43" s="43">
        <v>144.95</v>
      </c>
      <c r="I43" s="43">
        <v>87.14</v>
      </c>
      <c r="J43" s="43">
        <v>48.15</v>
      </c>
      <c r="K43" s="43">
        <v>31.45</v>
      </c>
      <c r="L43" s="43">
        <v>20.4</v>
      </c>
      <c r="M43" s="43">
        <v>15.6</v>
      </c>
      <c r="N43" s="44">
        <v>892.22</v>
      </c>
      <c r="O43" s="45">
        <f t="shared" si="2"/>
        <v>28.292028534</v>
      </c>
      <c r="P43" s="46">
        <f t="shared" si="1"/>
        <v>1102.7156045925929</v>
      </c>
      <c r="Q43" s="38"/>
    </row>
    <row r="44" spans="1:17" s="22" customFormat="1" ht="15" customHeight="1">
      <c r="A44" s="41">
        <v>2534</v>
      </c>
      <c r="B44" s="47">
        <v>16.71</v>
      </c>
      <c r="C44" s="47">
        <v>19.02</v>
      </c>
      <c r="D44" s="47">
        <v>56.62</v>
      </c>
      <c r="E44" s="47">
        <v>53.46</v>
      </c>
      <c r="F44" s="47">
        <v>176.58</v>
      </c>
      <c r="G44" s="47">
        <v>230.96</v>
      </c>
      <c r="H44" s="47">
        <v>196.34</v>
      </c>
      <c r="I44" s="47">
        <v>155.51</v>
      </c>
      <c r="J44" s="47">
        <v>66.55</v>
      </c>
      <c r="K44" s="47">
        <v>41.44</v>
      </c>
      <c r="L44" s="47">
        <v>24.99</v>
      </c>
      <c r="M44" s="47">
        <v>16.57</v>
      </c>
      <c r="N44" s="48">
        <v>1054.75</v>
      </c>
      <c r="O44" s="45">
        <f t="shared" si="2"/>
        <v>33.445806075</v>
      </c>
      <c r="P44" s="46">
        <f t="shared" si="1"/>
        <v>1102.7156045925929</v>
      </c>
      <c r="Q44" s="49"/>
    </row>
    <row r="45" spans="1:17" ht="15" customHeight="1">
      <c r="A45" s="42">
        <v>2535</v>
      </c>
      <c r="B45" s="50">
        <v>15.85</v>
      </c>
      <c r="C45" s="50">
        <v>16.83</v>
      </c>
      <c r="D45" s="50">
        <v>21.32</v>
      </c>
      <c r="E45" s="50">
        <v>51.31</v>
      </c>
      <c r="F45" s="50">
        <v>144.36</v>
      </c>
      <c r="G45" s="50">
        <v>237.11</v>
      </c>
      <c r="H45" s="50">
        <v>121.69</v>
      </c>
      <c r="I45" s="50">
        <v>67.02</v>
      </c>
      <c r="J45" s="50">
        <v>61.55</v>
      </c>
      <c r="K45" s="50">
        <v>34.64</v>
      </c>
      <c r="L45" s="50">
        <v>20.23</v>
      </c>
      <c r="M45" s="50">
        <v>15.25</v>
      </c>
      <c r="N45" s="44">
        <v>807.16</v>
      </c>
      <c r="O45" s="45">
        <f t="shared" si="2"/>
        <v>25.594801452</v>
      </c>
      <c r="P45" s="46">
        <f t="shared" si="1"/>
        <v>1102.7156045925929</v>
      </c>
      <c r="Q45" s="38"/>
    </row>
    <row r="46" spans="1:17" ht="15" customHeight="1">
      <c r="A46" s="42">
        <v>2536</v>
      </c>
      <c r="B46" s="50">
        <v>15.5</v>
      </c>
      <c r="C46" s="50">
        <v>31.1</v>
      </c>
      <c r="D46" s="50">
        <v>30.5</v>
      </c>
      <c r="E46" s="50">
        <v>36.4</v>
      </c>
      <c r="F46" s="50">
        <v>71</v>
      </c>
      <c r="G46" s="50">
        <v>172</v>
      </c>
      <c r="H46" s="50">
        <v>122</v>
      </c>
      <c r="I46" s="50">
        <v>50.8</v>
      </c>
      <c r="J46" s="50">
        <v>49.4</v>
      </c>
      <c r="K46" s="50">
        <v>49.4</v>
      </c>
      <c r="L46" s="50">
        <v>30.3</v>
      </c>
      <c r="M46" s="50">
        <v>24.1</v>
      </c>
      <c r="N46" s="44">
        <v>682.5</v>
      </c>
      <c r="O46" s="45">
        <f t="shared" si="2"/>
        <v>21.64187025</v>
      </c>
      <c r="P46" s="46">
        <f t="shared" si="1"/>
        <v>1102.7156045925929</v>
      </c>
      <c r="Q46" s="38"/>
    </row>
    <row r="47" spans="1:17" ht="15" customHeight="1">
      <c r="A47" s="40">
        <v>2537</v>
      </c>
      <c r="B47" s="43">
        <v>18.6</v>
      </c>
      <c r="C47" s="43">
        <v>51.9</v>
      </c>
      <c r="D47" s="43">
        <v>85.5</v>
      </c>
      <c r="E47" s="43">
        <v>104</v>
      </c>
      <c r="F47" s="43">
        <v>381</v>
      </c>
      <c r="G47" s="43">
        <v>309</v>
      </c>
      <c r="H47" s="43">
        <v>188</v>
      </c>
      <c r="I47" s="43">
        <v>89.1</v>
      </c>
      <c r="J47" s="43">
        <v>67</v>
      </c>
      <c r="K47" s="43">
        <v>45.8</v>
      </c>
      <c r="L47" s="43">
        <v>27.6</v>
      </c>
      <c r="M47" s="43">
        <v>20.5</v>
      </c>
      <c r="N47" s="44">
        <v>1388</v>
      </c>
      <c r="O47" s="45">
        <f t="shared" si="2"/>
        <v>44.0130636</v>
      </c>
      <c r="P47" s="46">
        <f t="shared" si="1"/>
        <v>1102.7156045925929</v>
      </c>
      <c r="Q47" s="38"/>
    </row>
    <row r="48" spans="1:17" ht="15" customHeight="1">
      <c r="A48" s="40">
        <v>2538</v>
      </c>
      <c r="B48" s="43">
        <v>16.07</v>
      </c>
      <c r="C48" s="43">
        <v>43.04</v>
      </c>
      <c r="D48" s="43">
        <v>36.44</v>
      </c>
      <c r="E48" s="43">
        <v>70.48</v>
      </c>
      <c r="F48" s="43">
        <v>280.82</v>
      </c>
      <c r="G48" s="43">
        <v>434.84</v>
      </c>
      <c r="H48" s="43">
        <v>250.53</v>
      </c>
      <c r="I48" s="43">
        <v>114.33</v>
      </c>
      <c r="J48" s="43">
        <v>70.55</v>
      </c>
      <c r="K48" s="43">
        <v>49.33</v>
      </c>
      <c r="L48" s="43">
        <v>42.7</v>
      </c>
      <c r="M48" s="43">
        <v>29.85</v>
      </c>
      <c r="N48" s="44">
        <v>1438.98</v>
      </c>
      <c r="O48" s="45">
        <f t="shared" si="2"/>
        <v>45.629624106</v>
      </c>
      <c r="P48" s="46">
        <f t="shared" si="1"/>
        <v>1102.7156045925929</v>
      </c>
      <c r="Q48" s="38"/>
    </row>
    <row r="49" spans="1:17" ht="15" customHeight="1">
      <c r="A49" s="40">
        <v>2539</v>
      </c>
      <c r="B49" s="43">
        <v>28.81</v>
      </c>
      <c r="C49" s="43">
        <v>40.757</v>
      </c>
      <c r="D49" s="43">
        <v>82.608</v>
      </c>
      <c r="E49" s="43">
        <v>72.269</v>
      </c>
      <c r="F49" s="43">
        <v>182.947</v>
      </c>
      <c r="G49" s="43">
        <v>277.612</v>
      </c>
      <c r="H49" s="43">
        <v>167.836</v>
      </c>
      <c r="I49" s="43">
        <v>94.166</v>
      </c>
      <c r="J49" s="43">
        <v>58.299</v>
      </c>
      <c r="K49" s="43">
        <v>41.018</v>
      </c>
      <c r="L49" s="43">
        <v>24.764</v>
      </c>
      <c r="M49" s="43">
        <v>20.136</v>
      </c>
      <c r="N49" s="44">
        <v>1091.222</v>
      </c>
      <c r="O49" s="45">
        <f t="shared" si="2"/>
        <v>34.6023222534</v>
      </c>
      <c r="P49" s="46">
        <f t="shared" si="1"/>
        <v>1102.7156045925929</v>
      </c>
      <c r="Q49" s="38"/>
    </row>
    <row r="50" spans="1:17" ht="15" customHeight="1">
      <c r="A50" s="40">
        <v>2540</v>
      </c>
      <c r="B50" s="43">
        <v>22.715</v>
      </c>
      <c r="C50" s="43">
        <v>18.233</v>
      </c>
      <c r="D50" s="43">
        <v>15.358</v>
      </c>
      <c r="E50" s="43">
        <v>62.255</v>
      </c>
      <c r="F50" s="43">
        <v>161.545</v>
      </c>
      <c r="G50" s="43">
        <v>174.839</v>
      </c>
      <c r="H50" s="43">
        <v>166.598</v>
      </c>
      <c r="I50" s="43">
        <v>80.274</v>
      </c>
      <c r="J50" s="43">
        <v>47.091</v>
      </c>
      <c r="K50" s="43">
        <v>30.603</v>
      </c>
      <c r="L50" s="43">
        <v>18.83</v>
      </c>
      <c r="M50" s="43">
        <v>14.688</v>
      </c>
      <c r="N50" s="44">
        <v>813.03</v>
      </c>
      <c r="O50" s="45">
        <f t="shared" si="2"/>
        <v>25.780937391</v>
      </c>
      <c r="P50" s="46">
        <f t="shared" si="1"/>
        <v>1102.7156045925929</v>
      </c>
      <c r="Q50" s="38"/>
    </row>
    <row r="51" spans="1:17" ht="15" customHeight="1">
      <c r="A51" s="40">
        <v>2541</v>
      </c>
      <c r="B51" s="43">
        <v>12.272</v>
      </c>
      <c r="C51" s="43">
        <v>19.442</v>
      </c>
      <c r="D51" s="43">
        <v>13.604</v>
      </c>
      <c r="E51" s="43">
        <v>38.413</v>
      </c>
      <c r="F51" s="43">
        <v>74.584</v>
      </c>
      <c r="G51" s="43">
        <v>145.054</v>
      </c>
      <c r="H51" s="43">
        <v>40.932</v>
      </c>
      <c r="I51" s="43">
        <v>39.345</v>
      </c>
      <c r="J51" s="43">
        <v>23.305</v>
      </c>
      <c r="K51" s="43">
        <v>17.81</v>
      </c>
      <c r="L51" s="43">
        <v>10.639</v>
      </c>
      <c r="M51" s="43">
        <v>15.817</v>
      </c>
      <c r="N51" s="44">
        <v>451.2170000000001</v>
      </c>
      <c r="O51" s="45">
        <f t="shared" si="2"/>
        <v>14.307955704900003</v>
      </c>
      <c r="P51" s="46">
        <f t="shared" si="1"/>
        <v>1102.7156045925929</v>
      </c>
      <c r="Q51" s="38"/>
    </row>
    <row r="52" spans="1:17" ht="15" customHeight="1">
      <c r="A52" s="40">
        <v>2542</v>
      </c>
      <c r="B52" s="43">
        <v>19.001</v>
      </c>
      <c r="C52" s="43">
        <v>68.094</v>
      </c>
      <c r="D52" s="43">
        <v>70.086</v>
      </c>
      <c r="E52" s="43">
        <v>54.396</v>
      </c>
      <c r="F52" s="43">
        <v>214.425</v>
      </c>
      <c r="G52" s="43">
        <v>253.244</v>
      </c>
      <c r="H52" s="43">
        <v>182.171</v>
      </c>
      <c r="I52" s="43">
        <v>229.988</v>
      </c>
      <c r="J52" s="43">
        <v>77.223</v>
      </c>
      <c r="K52" s="43">
        <v>44.86</v>
      </c>
      <c r="L52" s="43">
        <v>28.604</v>
      </c>
      <c r="M52" s="43">
        <v>21.552</v>
      </c>
      <c r="N52" s="44">
        <v>1263.6439999999998</v>
      </c>
      <c r="O52" s="45">
        <f t="shared" si="2"/>
        <v>40.06977214679999</v>
      </c>
      <c r="P52" s="46">
        <f t="shared" si="1"/>
        <v>1102.7156045925929</v>
      </c>
      <c r="Q52" s="38"/>
    </row>
    <row r="53" spans="1:17" ht="15" customHeight="1">
      <c r="A53" s="40">
        <v>2543</v>
      </c>
      <c r="B53" s="43">
        <v>25.428</v>
      </c>
      <c r="C53" s="43">
        <v>107.608</v>
      </c>
      <c r="D53" s="43">
        <v>86.446</v>
      </c>
      <c r="E53" s="43">
        <v>102.31</v>
      </c>
      <c r="F53" s="43">
        <v>134.672</v>
      </c>
      <c r="G53" s="43">
        <v>283.918</v>
      </c>
      <c r="H53" s="43">
        <v>195.964</v>
      </c>
      <c r="I53" s="43">
        <v>100.873</v>
      </c>
      <c r="J53" s="43">
        <v>60.909</v>
      </c>
      <c r="K53" s="43">
        <v>41.455</v>
      </c>
      <c r="L53" s="43">
        <v>23.926</v>
      </c>
      <c r="M53" s="43">
        <v>29.875</v>
      </c>
      <c r="N53" s="44">
        <v>1193.384</v>
      </c>
      <c r="O53" s="45">
        <f t="shared" si="2"/>
        <v>37.8418486248</v>
      </c>
      <c r="P53" s="46">
        <f t="shared" si="1"/>
        <v>1102.7156045925929</v>
      </c>
      <c r="Q53" s="38"/>
    </row>
    <row r="54" spans="1:17" ht="15" customHeight="1">
      <c r="A54" s="40">
        <v>2544</v>
      </c>
      <c r="B54" s="43">
        <v>15.75</v>
      </c>
      <c r="C54" s="43">
        <v>40.5</v>
      </c>
      <c r="D54" s="43">
        <v>28.71</v>
      </c>
      <c r="E54" s="43">
        <v>94.38</v>
      </c>
      <c r="F54" s="43">
        <v>272.37</v>
      </c>
      <c r="G54" s="43">
        <v>114.61</v>
      </c>
      <c r="H54" s="43">
        <v>123.17</v>
      </c>
      <c r="I54" s="43">
        <v>103.22</v>
      </c>
      <c r="J54" s="43">
        <v>54.97</v>
      </c>
      <c r="K54" s="43">
        <v>38.51</v>
      </c>
      <c r="L54" s="43">
        <v>25.28</v>
      </c>
      <c r="M54" s="43">
        <v>17.76</v>
      </c>
      <c r="N54" s="44">
        <v>929.23</v>
      </c>
      <c r="O54" s="45">
        <f t="shared" si="2"/>
        <v>29.465604531</v>
      </c>
      <c r="P54" s="46">
        <f t="shared" si="1"/>
        <v>1102.7156045925929</v>
      </c>
      <c r="Q54" s="38"/>
    </row>
    <row r="55" spans="1:17" ht="15" customHeight="1">
      <c r="A55" s="40">
        <v>2545</v>
      </c>
      <c r="B55" s="43">
        <v>14.17</v>
      </c>
      <c r="C55" s="43">
        <v>49.036</v>
      </c>
      <c r="D55" s="43">
        <v>42.781</v>
      </c>
      <c r="E55" s="43">
        <v>62.567</v>
      </c>
      <c r="F55" s="43">
        <v>209.07</v>
      </c>
      <c r="G55" s="43">
        <v>374.848</v>
      </c>
      <c r="H55" s="43">
        <v>231.485</v>
      </c>
      <c r="I55" s="43">
        <v>125.688</v>
      </c>
      <c r="J55" s="43">
        <v>88.785</v>
      </c>
      <c r="K55" s="43">
        <v>64.169</v>
      </c>
      <c r="L55" s="43">
        <v>32.901</v>
      </c>
      <c r="M55" s="43">
        <v>24.624</v>
      </c>
      <c r="N55" s="44">
        <v>1320.1240000000003</v>
      </c>
      <c r="O55" s="45">
        <f t="shared" si="2"/>
        <v>41.86073600280001</v>
      </c>
      <c r="P55" s="46">
        <f t="shared" si="1"/>
        <v>1102.7156045925929</v>
      </c>
      <c r="Q55" s="38"/>
    </row>
    <row r="56" spans="1:17" ht="15" customHeight="1">
      <c r="A56" s="40">
        <v>2546</v>
      </c>
      <c r="B56" s="43">
        <v>17.719</v>
      </c>
      <c r="C56" s="43">
        <v>28.174</v>
      </c>
      <c r="D56" s="43">
        <v>36.279</v>
      </c>
      <c r="E56" s="43">
        <v>92.781</v>
      </c>
      <c r="F56" s="43">
        <v>115.716</v>
      </c>
      <c r="G56" s="43">
        <v>169.754</v>
      </c>
      <c r="H56" s="43">
        <v>100.086</v>
      </c>
      <c r="I56" s="43">
        <v>61.404</v>
      </c>
      <c r="J56" s="43">
        <v>43.52</v>
      </c>
      <c r="K56" s="43">
        <v>30.456</v>
      </c>
      <c r="L56" s="43">
        <v>19.454</v>
      </c>
      <c r="M56" s="43">
        <v>14.101</v>
      </c>
      <c r="N56" s="44">
        <v>729.444</v>
      </c>
      <c r="O56" s="45">
        <f t="shared" si="2"/>
        <v>23.130450406799998</v>
      </c>
      <c r="P56" s="46">
        <f t="shared" si="1"/>
        <v>1102.7156045925929</v>
      </c>
      <c r="Q56" s="38"/>
    </row>
    <row r="57" spans="1:17" ht="15" customHeight="1">
      <c r="A57" s="40">
        <v>2547</v>
      </c>
      <c r="B57" s="43">
        <v>9.439</v>
      </c>
      <c r="C57" s="43">
        <v>74.257</v>
      </c>
      <c r="D57" s="43">
        <v>79.328</v>
      </c>
      <c r="E57" s="43">
        <v>67.543</v>
      </c>
      <c r="F57" s="43">
        <v>110.557</v>
      </c>
      <c r="G57" s="43">
        <v>168.705</v>
      </c>
      <c r="H57" s="43">
        <v>104.458</v>
      </c>
      <c r="I57" s="43">
        <v>62.219</v>
      </c>
      <c r="J57" s="43">
        <v>46.799</v>
      </c>
      <c r="K57" s="43">
        <v>35.113</v>
      </c>
      <c r="L57" s="43">
        <v>23.596</v>
      </c>
      <c r="M57" s="43">
        <v>24.019</v>
      </c>
      <c r="N57" s="44">
        <v>806.0330000000001</v>
      </c>
      <c r="O57" s="45">
        <f t="shared" si="2"/>
        <v>25.559064620100003</v>
      </c>
      <c r="P57" s="46">
        <f t="shared" si="1"/>
        <v>1102.7156045925929</v>
      </c>
      <c r="Q57" s="38"/>
    </row>
    <row r="58" spans="1:17" ht="15" customHeight="1">
      <c r="A58" s="40">
        <v>2548</v>
      </c>
      <c r="B58" s="43">
        <v>9.818496000000001</v>
      </c>
      <c r="C58" s="43">
        <v>23.050655999999996</v>
      </c>
      <c r="D58" s="43">
        <v>72.954432</v>
      </c>
      <c r="E58" s="43">
        <v>84.32899199999999</v>
      </c>
      <c r="F58" s="43">
        <v>148.54924800000003</v>
      </c>
      <c r="G58" s="43">
        <v>429.07536000000005</v>
      </c>
      <c r="H58" s="43">
        <v>158.56128</v>
      </c>
      <c r="I58" s="43">
        <v>114.66057599999998</v>
      </c>
      <c r="J58" s="43">
        <v>62.886239999999994</v>
      </c>
      <c r="K58" s="43">
        <v>44.359488000000006</v>
      </c>
      <c r="L58" s="43">
        <v>29.079648000000002</v>
      </c>
      <c r="M58" s="43">
        <v>22.098527999999998</v>
      </c>
      <c r="N58" s="44">
        <v>1199.4229440000004</v>
      </c>
      <c r="O58" s="45">
        <f t="shared" si="2"/>
        <v>38.03334172735681</v>
      </c>
      <c r="P58" s="46">
        <f t="shared" si="1"/>
        <v>1102.7156045925929</v>
      </c>
      <c r="Q58" s="38"/>
    </row>
    <row r="59" spans="1:17" ht="15" customHeight="1">
      <c r="A59" s="40">
        <v>2549</v>
      </c>
      <c r="B59" s="43">
        <v>38.586240000000004</v>
      </c>
      <c r="C59" s="43">
        <v>48.500640000000004</v>
      </c>
      <c r="D59" s="43">
        <v>78.45120000000001</v>
      </c>
      <c r="E59" s="43">
        <v>133.7688</v>
      </c>
      <c r="F59" s="43">
        <v>229.1328</v>
      </c>
      <c r="G59" s="43">
        <v>827.6774399999999</v>
      </c>
      <c r="H59" s="43">
        <v>277.56</v>
      </c>
      <c r="I59" s="43">
        <v>101.83536000000001</v>
      </c>
      <c r="J59" s="43">
        <v>55.477439999999994</v>
      </c>
      <c r="K59" s="43">
        <v>35.583839999999995</v>
      </c>
      <c r="L59" s="43">
        <v>22.334400000000002</v>
      </c>
      <c r="M59" s="43">
        <v>16.3944</v>
      </c>
      <c r="N59" s="44">
        <v>1865.3025599999999</v>
      </c>
      <c r="O59" s="45">
        <f t="shared" si="2"/>
        <v>59.148184586831995</v>
      </c>
      <c r="P59" s="46">
        <f t="shared" si="1"/>
        <v>1102.7156045925929</v>
      </c>
      <c r="Q59" s="38"/>
    </row>
    <row r="60" spans="1:17" ht="15" customHeight="1">
      <c r="A60" s="40">
        <v>2550</v>
      </c>
      <c r="B60" s="51">
        <v>8.752320000000001</v>
      </c>
      <c r="C60" s="51">
        <v>87.72192000000001</v>
      </c>
      <c r="D60" s="51">
        <v>81.75168000000002</v>
      </c>
      <c r="E60" s="51">
        <v>91.18396799999994</v>
      </c>
      <c r="F60" s="51">
        <v>140.50368</v>
      </c>
      <c r="G60" s="51">
        <v>259.84368000000006</v>
      </c>
      <c r="H60" s="51">
        <v>281.36937600000005</v>
      </c>
      <c r="I60" s="51">
        <v>123.8976</v>
      </c>
      <c r="J60" s="51">
        <v>81.38016000000002</v>
      </c>
      <c r="K60" s="51">
        <v>54.96768000000001</v>
      </c>
      <c r="L60" s="51">
        <v>44.53920000000021</v>
      </c>
      <c r="M60" s="51">
        <v>25.418879999999994</v>
      </c>
      <c r="N60" s="52">
        <v>1281.3301440000005</v>
      </c>
      <c r="O60" s="53">
        <f t="shared" si="2"/>
        <v>40.630594467196815</v>
      </c>
      <c r="P60" s="46">
        <f t="shared" si="1"/>
        <v>1102.7156045925929</v>
      </c>
      <c r="Q60" s="38"/>
    </row>
    <row r="61" spans="1:17" ht="15" customHeight="1">
      <c r="A61" s="40">
        <v>2551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  <c r="O61" s="45"/>
      <c r="P61" s="46"/>
      <c r="Q61" s="38"/>
    </row>
    <row r="62" spans="1:17" ht="15" customHeight="1">
      <c r="A62" s="40">
        <v>2552</v>
      </c>
      <c r="B62" s="43"/>
      <c r="C62" s="43"/>
      <c r="D62" s="43"/>
      <c r="E62" s="59" t="s">
        <v>23</v>
      </c>
      <c r="F62" s="60"/>
      <c r="G62" s="60"/>
      <c r="H62" s="60"/>
      <c r="I62" s="60"/>
      <c r="J62" s="61"/>
      <c r="K62" s="43"/>
      <c r="L62" s="43"/>
      <c r="M62" s="43"/>
      <c r="N62" s="44"/>
      <c r="O62" s="45"/>
      <c r="P62" s="46"/>
      <c r="Q62" s="38"/>
    </row>
    <row r="63" spans="1:17" ht="15" customHeight="1">
      <c r="A63" s="39" t="s">
        <v>19</v>
      </c>
      <c r="B63" s="54">
        <f>MAX(B7:B62)</f>
        <v>79.1</v>
      </c>
      <c r="C63" s="54">
        <f aca="true" t="shared" si="3" ref="C63:N63">MAX(C7:C62)</f>
        <v>107.608</v>
      </c>
      <c r="D63" s="54">
        <f t="shared" si="3"/>
        <v>132.56</v>
      </c>
      <c r="E63" s="54">
        <f t="shared" si="3"/>
        <v>224.69</v>
      </c>
      <c r="F63" s="54">
        <f t="shared" si="3"/>
        <v>381</v>
      </c>
      <c r="G63" s="54">
        <f t="shared" si="3"/>
        <v>827.6774399999999</v>
      </c>
      <c r="H63" s="54">
        <f t="shared" si="3"/>
        <v>576</v>
      </c>
      <c r="I63" s="54">
        <f t="shared" si="3"/>
        <v>229.988</v>
      </c>
      <c r="J63" s="54">
        <f t="shared" si="3"/>
        <v>108</v>
      </c>
      <c r="K63" s="54">
        <f t="shared" si="3"/>
        <v>81.6</v>
      </c>
      <c r="L63" s="54">
        <f t="shared" si="3"/>
        <v>55.6</v>
      </c>
      <c r="M63" s="54">
        <f t="shared" si="3"/>
        <v>46.7</v>
      </c>
      <c r="N63" s="54">
        <f t="shared" si="3"/>
        <v>1930.74</v>
      </c>
      <c r="O63" s="45">
        <f>+N63*0.0317097</f>
        <v>61.223186178</v>
      </c>
      <c r="P63" s="55"/>
      <c r="Q63" s="38"/>
    </row>
    <row r="64" spans="1:17" ht="15" customHeight="1">
      <c r="A64" s="39" t="s">
        <v>16</v>
      </c>
      <c r="B64" s="54">
        <f>AVERAGE(B7:B60)</f>
        <v>21.137612148148165</v>
      </c>
      <c r="C64" s="54">
        <f aca="true" t="shared" si="4" ref="C64:M64">AVERAGE(C7:C60)</f>
        <v>45.908781777777776</v>
      </c>
      <c r="D64" s="54">
        <f t="shared" si="4"/>
        <v>58.79476503703704</v>
      </c>
      <c r="E64" s="54">
        <f t="shared" si="4"/>
        <v>85.73251407407407</v>
      </c>
      <c r="F64" s="54">
        <f t="shared" si="4"/>
        <v>178.13151348148148</v>
      </c>
      <c r="G64" s="54">
        <f t="shared" si="4"/>
        <v>262.0366755555556</v>
      </c>
      <c r="H64" s="54">
        <f t="shared" si="4"/>
        <v>188.16390103703708</v>
      </c>
      <c r="I64" s="54">
        <f t="shared" si="4"/>
        <v>103.12704696296299</v>
      </c>
      <c r="J64" s="54">
        <f t="shared" si="4"/>
        <v>64.00842296296295</v>
      </c>
      <c r="K64" s="54">
        <f t="shared" si="4"/>
        <v>45.436759407407415</v>
      </c>
      <c r="L64" s="54">
        <f t="shared" si="4"/>
        <v>28.42624533333333</v>
      </c>
      <c r="M64" s="54">
        <f t="shared" si="4"/>
        <v>21.811366814814818</v>
      </c>
      <c r="N64" s="54">
        <f>SUM(B64:M64)</f>
        <v>1102.7156045925929</v>
      </c>
      <c r="O64" s="45">
        <f>+N64*0.0317097</f>
        <v>34.966781006949745</v>
      </c>
      <c r="P64" s="55"/>
      <c r="Q64" s="38"/>
    </row>
    <row r="65" spans="1:17" ht="15" customHeight="1">
      <c r="A65" s="39" t="s">
        <v>20</v>
      </c>
      <c r="B65" s="54">
        <f>MIN(B7:B62)</f>
        <v>8.752320000000001</v>
      </c>
      <c r="C65" s="54">
        <f aca="true" t="shared" si="5" ref="C65:N65">MIN(C7:C62)</f>
        <v>16.83</v>
      </c>
      <c r="D65" s="54">
        <f t="shared" si="5"/>
        <v>13.604</v>
      </c>
      <c r="E65" s="54">
        <f t="shared" si="5"/>
        <v>32.3</v>
      </c>
      <c r="F65" s="54">
        <f t="shared" si="5"/>
        <v>71</v>
      </c>
      <c r="G65" s="54">
        <f t="shared" si="5"/>
        <v>95.23</v>
      </c>
      <c r="H65" s="54">
        <f t="shared" si="5"/>
        <v>40.932</v>
      </c>
      <c r="I65" s="54">
        <f t="shared" si="5"/>
        <v>39.345</v>
      </c>
      <c r="J65" s="54">
        <f t="shared" si="5"/>
        <v>23.305</v>
      </c>
      <c r="K65" s="54">
        <f t="shared" si="5"/>
        <v>17.81</v>
      </c>
      <c r="L65" s="54">
        <f t="shared" si="5"/>
        <v>10.639</v>
      </c>
      <c r="M65" s="54">
        <f t="shared" si="5"/>
        <v>11.3</v>
      </c>
      <c r="N65" s="54">
        <f t="shared" si="5"/>
        <v>451.2170000000001</v>
      </c>
      <c r="O65" s="45">
        <f>+N65*0.0317097</f>
        <v>14.307955704900003</v>
      </c>
      <c r="P65" s="55"/>
      <c r="Q65" s="38"/>
    </row>
    <row r="66" spans="1:15" ht="21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6"/>
    </row>
    <row r="67" spans="1:15" ht="18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9"/>
      <c r="O67" s="30"/>
    </row>
    <row r="68" spans="1:15" ht="18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1"/>
      <c r="O68" s="28"/>
    </row>
    <row r="69" spans="1:15" ht="18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1"/>
      <c r="O69" s="28"/>
    </row>
    <row r="70" spans="1:15" ht="18" customHeight="1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1"/>
      <c r="O70" s="28"/>
    </row>
    <row r="71" spans="1:15" ht="18" customHeigh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1"/>
      <c r="O71" s="28"/>
    </row>
    <row r="72" spans="1:15" ht="18" customHeigh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1"/>
      <c r="O72" s="28"/>
    </row>
    <row r="73" spans="1:15" ht="18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1"/>
      <c r="O73" s="28"/>
    </row>
    <row r="74" spans="1:15" ht="24.75" customHeight="1">
      <c r="A74" s="32"/>
      <c r="B74" s="33"/>
      <c r="C74" s="34"/>
      <c r="D74" s="30"/>
      <c r="E74" s="33"/>
      <c r="F74" s="33"/>
      <c r="G74" s="33"/>
      <c r="H74" s="33"/>
      <c r="I74" s="33"/>
      <c r="J74" s="33"/>
      <c r="K74" s="33"/>
      <c r="L74" s="33"/>
      <c r="M74" s="33"/>
      <c r="N74" s="35"/>
      <c r="O74" s="30"/>
    </row>
    <row r="75" spans="1:15" ht="24.75" customHeight="1">
      <c r="A75" s="32"/>
      <c r="B75" s="33"/>
      <c r="C75" s="33"/>
      <c r="D75" s="33"/>
      <c r="E75" s="30"/>
      <c r="F75" s="33"/>
      <c r="G75" s="33"/>
      <c r="H75" s="33"/>
      <c r="I75" s="33"/>
      <c r="J75" s="33"/>
      <c r="K75" s="33"/>
      <c r="L75" s="33"/>
      <c r="M75" s="33"/>
      <c r="N75" s="35"/>
      <c r="O75" s="30"/>
    </row>
    <row r="76" spans="1:15" ht="24.75" customHeight="1">
      <c r="A76" s="32"/>
      <c r="B76" s="33"/>
      <c r="C76" s="33"/>
      <c r="D76" s="33"/>
      <c r="E76" s="30"/>
      <c r="F76" s="33"/>
      <c r="G76" s="33"/>
      <c r="H76" s="33"/>
      <c r="I76" s="33"/>
      <c r="J76" s="33"/>
      <c r="K76" s="33"/>
      <c r="L76" s="33"/>
      <c r="M76" s="33"/>
      <c r="N76" s="35"/>
      <c r="O76" s="30"/>
    </row>
    <row r="77" spans="1:15" ht="24.75" customHeight="1">
      <c r="A77" s="32"/>
      <c r="B77" s="33"/>
      <c r="C77" s="33"/>
      <c r="D77" s="33"/>
      <c r="E77" s="30"/>
      <c r="F77" s="33"/>
      <c r="G77" s="33"/>
      <c r="H77" s="33"/>
      <c r="I77" s="33"/>
      <c r="J77" s="33"/>
      <c r="K77" s="33"/>
      <c r="L77" s="33"/>
      <c r="M77" s="33"/>
      <c r="N77" s="35"/>
      <c r="O77" s="30"/>
    </row>
    <row r="78" spans="1:15" ht="24.75" customHeight="1">
      <c r="A78" s="32"/>
      <c r="B78" s="33"/>
      <c r="C78" s="33"/>
      <c r="D78" s="33"/>
      <c r="E78" s="30"/>
      <c r="F78" s="33"/>
      <c r="G78" s="33"/>
      <c r="H78" s="33"/>
      <c r="I78" s="33"/>
      <c r="J78" s="33"/>
      <c r="K78" s="33"/>
      <c r="L78" s="33"/>
      <c r="M78" s="33"/>
      <c r="N78" s="35"/>
      <c r="O78" s="30"/>
    </row>
    <row r="79" ht="18" customHeight="1">
      <c r="A79" s="36"/>
    </row>
    <row r="80" ht="18" customHeight="1">
      <c r="A80" s="36"/>
    </row>
    <row r="81" ht="18" customHeight="1">
      <c r="A81" s="36"/>
    </row>
    <row r="82" ht="18" customHeight="1">
      <c r="A82" s="36"/>
    </row>
    <row r="83" ht="18" customHeight="1">
      <c r="A83" s="36"/>
    </row>
    <row r="84" ht="18" customHeight="1">
      <c r="A84" s="36"/>
    </row>
    <row r="85" ht="18" customHeight="1">
      <c r="A85" s="36"/>
    </row>
    <row r="86" ht="18" customHeight="1">
      <c r="A86" s="36"/>
    </row>
    <row r="87" ht="18" customHeight="1">
      <c r="A87" s="36"/>
    </row>
    <row r="88" ht="18" customHeight="1">
      <c r="A88" s="36"/>
    </row>
    <row r="89" ht="18" customHeight="1">
      <c r="A89" s="36"/>
    </row>
    <row r="90" ht="18" customHeight="1">
      <c r="A90" s="36"/>
    </row>
    <row r="91" ht="18" customHeight="1">
      <c r="A91" s="36"/>
    </row>
    <row r="92" ht="18" customHeight="1">
      <c r="A92" s="36"/>
    </row>
    <row r="93" ht="18" customHeight="1">
      <c r="A93" s="36"/>
    </row>
    <row r="94" ht="18" customHeight="1"/>
    <row r="95" ht="18" customHeight="1"/>
    <row r="96" ht="18" customHeight="1"/>
    <row r="97" ht="18" customHeight="1"/>
    <row r="98" ht="18" customHeight="1"/>
  </sheetData>
  <sheetProtection/>
  <mergeCells count="4">
    <mergeCell ref="A2:O2"/>
    <mergeCell ref="L3:O3"/>
    <mergeCell ref="A3:D3"/>
    <mergeCell ref="E62:J6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2016-07-08T08:16:19Z</cp:lastPrinted>
  <dcterms:created xsi:type="dcterms:W3CDTF">1994-01-31T08:04:27Z</dcterms:created>
  <dcterms:modified xsi:type="dcterms:W3CDTF">2018-01-11T02:32:36Z</dcterms:modified>
  <cp:category/>
  <cp:version/>
  <cp:contentType/>
  <cp:contentStatus/>
</cp:coreProperties>
</file>