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P14A" sheetId="1" r:id="rId1"/>
    <sheet name="กราฟปริมาณน้ำรายปี" sheetId="2" r:id="rId2"/>
  </sheets>
  <definedNames>
    <definedName name="_xlnm.Print_Area" localSheetId="0">'H05P14A'!$A$1:$O$41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<sst xmlns="http://schemas.openxmlformats.org/spreadsheetml/2006/main" count="52" uniqueCount="32">
  <si>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ปริมาณน้ำรายเดือน -  ล้านลูกบาศก์เมตร </t>
  </si>
  <si>
    <t>สถานี :   อ.ฮอด  จ.เชียงใหม่</t>
  </si>
  <si>
    <t xml:space="preserve"> พี้นที่รับน้ำ    3,909    ตร.กม.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</si>
  <si>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</si>
  <si>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</si>
  <si>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</si>
  <si>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</si>
  <si>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</si>
  <si>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</si>
  <si>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</si>
  <si>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</si>
  <si>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</si>
  <si>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</si>
  <si>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</si>
  <si>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</si>
  <si>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</si>
  <si>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</si>
  <si>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</si>
  <si>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</si>
  <si>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</si>
  <si>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</si>
  <si>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</si>
  <si>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</si>
  <si>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</si>
  <si>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 xml:space="preserve"> </t>
  </si>
  <si>
    <t xml:space="preserve">4. ปี 2556 มีการกั้นลำน้ำซ่อมแซมสะพานคำนวนปริมาณน้ำไม่ได้ </t>
  </si>
  <si>
    <r>
      <t>หมายเหตุ</t>
    </r>
    <r>
      <rPr>
        <sz val="14"/>
        <rFont val="TH SarabunPSK"/>
        <family val="2"/>
      </rPr>
      <t xml:space="preserve">  </t>
    </r>
  </si>
  <si>
    <t>1. ปีน้ำเริ่มตั้งแต่ 1. เม.ย. ถึง 31 มี.ค.ของปีต่อไป</t>
  </si>
  <si>
    <t>2. ปิดการสำรวจปี 2513</t>
  </si>
  <si>
    <t>3. เปิดการสำรวจปี 2553</t>
  </si>
  <si>
    <t>แม่น้ำ :  น้ำแม่แจ่ม P.14A</t>
  </si>
  <si>
    <t>ปริมาณน้ำเฉลี่ย 1038.79 ล้านลบ.ม.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</si>
</sst>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"/>
    <numFmt numFmtId="201" formatCode="\ \ bbbb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1" fontId="5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right"/>
    </xf>
    <xf numFmtId="4" fontId="50" fillId="0" borderId="16" xfId="0" applyNumberFormat="1" applyFont="1" applyBorder="1" applyAlignment="1">
      <alignment horizontal="right"/>
    </xf>
    <xf numFmtId="4" fontId="50" fillId="0" borderId="21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31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15"/>
          <c:w val="0.942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55158501"/>
        <c:axId val="26664462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1038.79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55158501"/>
        <c:axId val="26664462"/>
      </c:lineChart>
      <c:dateAx>
        <c:axId val="5515850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6664462"/>
        <c:crosses val="autoZero"/>
        <c:auto val="0"/>
        <c:baseTimeUnit val="years"/>
        <c:majorUnit val="3"/>
        <c:majorTimeUnit val="years"/>
        <c:minorUnit val="48"/>
        <c:minorTimeUnit val="days"/>
        <c:noMultiLvlLbl val="0"/>
      </c:dateAx>
      <c:valAx>
        <c:axId val="2666446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51585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58425"/>
          <c:y val="0.1955"/>
          <c:w val="0.361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19</xdr:col>
      <xdr:colOff>209550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171700" y="514350"/>
        <a:ext cx="8172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U32" sqref="U32"/>
    </sheetView>
  </sheetViews>
  <sheetFormatPr defaultColWidth="9.33203125" defaultRowHeight="21"/>
  <cols>
    <col min="1" max="1" width="7.33203125" style="3" customWidth="1"/>
    <col min="2" max="2" width="7" style="4" customWidth="1"/>
    <col min="3" max="4" width="7.33203125" style="4" customWidth="1"/>
    <col min="5" max="5" width="7.16015625" style="4" customWidth="1"/>
    <col min="6" max="6" width="7.33203125" style="4" customWidth="1"/>
    <col min="7" max="7" width="7.16015625" style="4" customWidth="1"/>
    <col min="8" max="8" width="7.83203125" style="4" customWidth="1"/>
    <col min="9" max="9" width="7.16015625" style="4" customWidth="1"/>
    <col min="10" max="11" width="7.5" style="4" customWidth="1"/>
    <col min="12" max="13" width="6.83203125" style="4" customWidth="1"/>
    <col min="14" max="14" width="10.33203125" style="4" customWidth="1"/>
    <col min="15" max="15" width="9.83203125" style="4" customWidth="1"/>
    <col min="16" max="16384" width="9.33203125" style="3" customWidth="1"/>
  </cols>
  <sheetData>
    <row r="1" spans="1:15" ht="32.25" customHeight="1">
      <c r="A1" s="1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5" t="s">
        <v>1</v>
      </c>
      <c r="B2" s="18"/>
      <c r="C2" s="18"/>
      <c r="D2" s="18"/>
      <c r="E2" s="18"/>
      <c r="F2" s="18"/>
      <c r="G2" s="18"/>
      <c r="H2" s="18"/>
      <c r="I2" s="18"/>
      <c r="J2" s="3"/>
      <c r="K2" s="18" t="s">
        <v>2</v>
      </c>
      <c r="L2" s="5"/>
      <c r="M2" s="18"/>
      <c r="N2" s="18"/>
      <c r="O2" s="18"/>
    </row>
    <row r="3" spans="1:15" ht="26.25" customHeight="1">
      <c r="A3" s="5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3.25" customHeight="1">
      <c r="A4" s="6"/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4"/>
      <c r="N4" s="7" t="s">
        <v>3</v>
      </c>
      <c r="O4" s="7" t="s">
        <v>3</v>
      </c>
    </row>
    <row r="5" spans="1:15" ht="23.25" customHeight="1">
      <c r="A5" s="8" t="s">
        <v>4</v>
      </c>
      <c r="B5" s="16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16" t="s">
        <v>16</v>
      </c>
      <c r="N5" s="9" t="s">
        <v>17</v>
      </c>
      <c r="O5" s="9" t="s">
        <v>18</v>
      </c>
    </row>
    <row r="6" spans="1:15" ht="23.25" customHeight="1">
      <c r="A6" s="10"/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5"/>
      <c r="N6" s="11" t="s">
        <v>19</v>
      </c>
      <c r="O6" s="11" t="s">
        <v>20</v>
      </c>
    </row>
    <row r="7" spans="1:15" ht="18" customHeight="1">
      <c r="A7" s="21">
        <v>2501</v>
      </c>
      <c r="B7" s="29" t="s">
        <v>21</v>
      </c>
      <c r="C7" s="30">
        <v>23.2</v>
      </c>
      <c r="D7" s="30">
        <v>40.6</v>
      </c>
      <c r="E7" s="31">
        <v>67.4</v>
      </c>
      <c r="F7" s="30">
        <v>75.2</v>
      </c>
      <c r="G7" s="31">
        <v>106</v>
      </c>
      <c r="H7" s="31">
        <v>82.7</v>
      </c>
      <c r="I7" s="31">
        <v>28.4</v>
      </c>
      <c r="J7" s="31">
        <v>20.1</v>
      </c>
      <c r="K7" s="31">
        <v>15.6</v>
      </c>
      <c r="L7" s="31">
        <v>8.97</v>
      </c>
      <c r="M7" s="32">
        <v>4.24</v>
      </c>
      <c r="N7" s="33">
        <f>SUM(B7:M7)</f>
        <v>472.41</v>
      </c>
      <c r="O7" s="34">
        <f aca="true" t="shared" si="0" ref="O7:O31">+N7*0.0317097</f>
        <v>14.979979377000001</v>
      </c>
    </row>
    <row r="8" spans="1:16" ht="18" customHeight="1">
      <c r="A8" s="22">
        <v>2502</v>
      </c>
      <c r="B8" s="35">
        <v>6.77</v>
      </c>
      <c r="C8" s="36">
        <v>16.4</v>
      </c>
      <c r="D8" s="36">
        <v>27.9</v>
      </c>
      <c r="E8" s="36">
        <v>72.2</v>
      </c>
      <c r="F8" s="36">
        <v>125</v>
      </c>
      <c r="G8" s="36">
        <v>389</v>
      </c>
      <c r="H8" s="36">
        <v>200</v>
      </c>
      <c r="I8" s="36">
        <v>60.9</v>
      </c>
      <c r="J8" s="36">
        <v>39.5</v>
      </c>
      <c r="K8" s="36">
        <v>26.6</v>
      </c>
      <c r="L8" s="36">
        <v>12.9</v>
      </c>
      <c r="M8" s="37">
        <v>11.4</v>
      </c>
      <c r="N8" s="38">
        <f>SUM(B8:M8)</f>
        <v>988.5699999999999</v>
      </c>
      <c r="O8" s="34">
        <f t="shared" si="0"/>
        <v>31.347258129</v>
      </c>
      <c r="P8" s="4"/>
    </row>
    <row r="9" spans="1:15" ht="18" customHeight="1">
      <c r="A9" s="22">
        <v>2503</v>
      </c>
      <c r="B9" s="35">
        <v>12</v>
      </c>
      <c r="C9" s="36">
        <v>47</v>
      </c>
      <c r="D9" s="36">
        <v>57.4</v>
      </c>
      <c r="E9" s="36">
        <v>73.4</v>
      </c>
      <c r="F9" s="36">
        <v>241</v>
      </c>
      <c r="G9" s="36">
        <v>176</v>
      </c>
      <c r="H9" s="36">
        <v>193</v>
      </c>
      <c r="I9" s="36">
        <v>73.9</v>
      </c>
      <c r="J9" s="36">
        <v>73.1</v>
      </c>
      <c r="K9" s="36">
        <v>40.9</v>
      </c>
      <c r="L9" s="36">
        <v>26.6</v>
      </c>
      <c r="M9" s="37">
        <v>21.1</v>
      </c>
      <c r="N9" s="38">
        <f aca="true" t="shared" si="1" ref="N9:N17">SUM(B9:M9)</f>
        <v>1035.3999999999999</v>
      </c>
      <c r="O9" s="34">
        <f t="shared" si="0"/>
        <v>32.832223379999995</v>
      </c>
    </row>
    <row r="10" spans="1:15" ht="18" customHeight="1">
      <c r="A10" s="22">
        <v>2504</v>
      </c>
      <c r="B10" s="35">
        <v>15</v>
      </c>
      <c r="C10" s="36">
        <v>39</v>
      </c>
      <c r="D10" s="36">
        <v>48.6</v>
      </c>
      <c r="E10" s="36">
        <v>82</v>
      </c>
      <c r="F10" s="36">
        <v>229</v>
      </c>
      <c r="G10" s="36">
        <v>477</v>
      </c>
      <c r="H10" s="36">
        <v>431</v>
      </c>
      <c r="I10" s="36">
        <v>152</v>
      </c>
      <c r="J10" s="36">
        <v>100</v>
      </c>
      <c r="K10" s="36">
        <v>68.8</v>
      </c>
      <c r="L10" s="36">
        <v>39.5</v>
      </c>
      <c r="M10" s="37">
        <v>33.1</v>
      </c>
      <c r="N10" s="38">
        <f t="shared" si="1"/>
        <v>1714.9999999999998</v>
      </c>
      <c r="O10" s="34">
        <f t="shared" si="0"/>
        <v>54.3821355</v>
      </c>
    </row>
    <row r="11" spans="1:15" ht="18" customHeight="1">
      <c r="A11" s="22">
        <v>2505</v>
      </c>
      <c r="B11" s="35">
        <v>26.7</v>
      </c>
      <c r="C11" s="36">
        <v>31.9</v>
      </c>
      <c r="D11" s="36">
        <v>34.1</v>
      </c>
      <c r="E11" s="36">
        <v>87.6</v>
      </c>
      <c r="F11" s="36">
        <v>170</v>
      </c>
      <c r="G11" s="36">
        <v>314</v>
      </c>
      <c r="H11" s="36">
        <v>403</v>
      </c>
      <c r="I11" s="36">
        <v>116</v>
      </c>
      <c r="J11" s="36">
        <v>83.4</v>
      </c>
      <c r="K11" s="36">
        <v>64.3</v>
      </c>
      <c r="L11" s="36">
        <v>49.8</v>
      </c>
      <c r="M11" s="39">
        <v>45.5</v>
      </c>
      <c r="N11" s="38">
        <f t="shared" si="1"/>
        <v>1426.3</v>
      </c>
      <c r="O11" s="34">
        <f t="shared" si="0"/>
        <v>45.22754511</v>
      </c>
    </row>
    <row r="12" spans="1:15" ht="18" customHeight="1">
      <c r="A12" s="22">
        <v>2506</v>
      </c>
      <c r="B12" s="35">
        <v>39.2</v>
      </c>
      <c r="C12" s="36">
        <v>35.7</v>
      </c>
      <c r="D12" s="36">
        <v>89.6</v>
      </c>
      <c r="E12" s="36">
        <v>147</v>
      </c>
      <c r="F12" s="36">
        <v>223</v>
      </c>
      <c r="G12" s="36">
        <v>243</v>
      </c>
      <c r="H12" s="36">
        <v>329</v>
      </c>
      <c r="I12" s="36">
        <v>188</v>
      </c>
      <c r="J12" s="36">
        <v>98</v>
      </c>
      <c r="K12" s="36">
        <v>67.2</v>
      </c>
      <c r="L12" s="36">
        <v>44.8</v>
      </c>
      <c r="M12" s="39">
        <v>31.8</v>
      </c>
      <c r="N12" s="38">
        <f t="shared" si="1"/>
        <v>1536.3</v>
      </c>
      <c r="O12" s="34">
        <f t="shared" si="0"/>
        <v>48.71561211</v>
      </c>
    </row>
    <row r="13" spans="1:15" ht="18" customHeight="1">
      <c r="A13" s="22">
        <v>2507</v>
      </c>
      <c r="B13" s="35">
        <v>25.2</v>
      </c>
      <c r="C13" s="36">
        <v>63.8</v>
      </c>
      <c r="D13" s="36">
        <v>61.5</v>
      </c>
      <c r="E13" s="36">
        <v>149</v>
      </c>
      <c r="F13" s="36">
        <v>133</v>
      </c>
      <c r="G13" s="36">
        <v>377</v>
      </c>
      <c r="H13" s="36">
        <v>466</v>
      </c>
      <c r="I13" s="36">
        <v>168</v>
      </c>
      <c r="J13" s="36">
        <v>105</v>
      </c>
      <c r="K13" s="36">
        <v>77.6</v>
      </c>
      <c r="L13" s="36">
        <v>55.7</v>
      </c>
      <c r="M13" s="39">
        <v>50.9</v>
      </c>
      <c r="N13" s="38">
        <f t="shared" si="1"/>
        <v>1732.7</v>
      </c>
      <c r="O13" s="34">
        <f t="shared" si="0"/>
        <v>54.94339719</v>
      </c>
    </row>
    <row r="14" spans="1:15" ht="18" customHeight="1">
      <c r="A14" s="22">
        <v>2508</v>
      </c>
      <c r="B14" s="35">
        <v>34.6</v>
      </c>
      <c r="C14" s="36">
        <v>45.8</v>
      </c>
      <c r="D14" s="36">
        <v>65.7</v>
      </c>
      <c r="E14" s="36">
        <v>75.8</v>
      </c>
      <c r="F14" s="36">
        <v>135</v>
      </c>
      <c r="G14" s="36">
        <v>214</v>
      </c>
      <c r="H14" s="36">
        <v>227</v>
      </c>
      <c r="I14" s="36">
        <v>173</v>
      </c>
      <c r="J14" s="36">
        <v>87.6</v>
      </c>
      <c r="K14" s="36">
        <v>60.9</v>
      </c>
      <c r="L14" s="36">
        <v>38.2</v>
      </c>
      <c r="M14" s="39">
        <v>28.9</v>
      </c>
      <c r="N14" s="38">
        <f t="shared" si="1"/>
        <v>1186.5000000000002</v>
      </c>
      <c r="O14" s="34">
        <f t="shared" si="0"/>
        <v>37.623559050000004</v>
      </c>
    </row>
    <row r="15" spans="1:15" ht="18" customHeight="1">
      <c r="A15" s="22">
        <v>2509</v>
      </c>
      <c r="B15" s="35">
        <v>24.4</v>
      </c>
      <c r="C15" s="36">
        <v>94.6</v>
      </c>
      <c r="D15" s="36">
        <v>50.9</v>
      </c>
      <c r="E15" s="36">
        <v>96.1</v>
      </c>
      <c r="F15" s="36">
        <v>233</v>
      </c>
      <c r="G15" s="36">
        <v>417</v>
      </c>
      <c r="H15" s="36">
        <v>170</v>
      </c>
      <c r="I15" s="36">
        <v>98.6</v>
      </c>
      <c r="J15" s="36">
        <v>77.4</v>
      </c>
      <c r="K15" s="36">
        <v>54.2</v>
      </c>
      <c r="L15" s="36">
        <v>33.6</v>
      </c>
      <c r="M15" s="39">
        <v>30.4</v>
      </c>
      <c r="N15" s="38">
        <f t="shared" si="1"/>
        <v>1380.2</v>
      </c>
      <c r="O15" s="34">
        <f t="shared" si="0"/>
        <v>43.765727940000005</v>
      </c>
    </row>
    <row r="16" spans="1:15" ht="18" customHeight="1">
      <c r="A16" s="22">
        <v>2510</v>
      </c>
      <c r="B16" s="35">
        <v>28.9</v>
      </c>
      <c r="C16" s="36">
        <v>58.5</v>
      </c>
      <c r="D16" s="36">
        <v>48.5</v>
      </c>
      <c r="E16" s="36">
        <v>63.6</v>
      </c>
      <c r="F16" s="36">
        <v>143</v>
      </c>
      <c r="G16" s="36">
        <v>350</v>
      </c>
      <c r="H16" s="36">
        <v>267</v>
      </c>
      <c r="I16" s="36">
        <v>124</v>
      </c>
      <c r="J16" s="36">
        <v>80.2</v>
      </c>
      <c r="K16" s="36">
        <v>58.1</v>
      </c>
      <c r="L16" s="36">
        <v>39.1</v>
      </c>
      <c r="M16" s="39">
        <v>31.3</v>
      </c>
      <c r="N16" s="38">
        <f t="shared" si="1"/>
        <v>1292.1999999999998</v>
      </c>
      <c r="O16" s="34">
        <f t="shared" si="0"/>
        <v>40.97527433999999</v>
      </c>
    </row>
    <row r="17" spans="1:15" ht="18" customHeight="1">
      <c r="A17" s="22">
        <v>2511</v>
      </c>
      <c r="B17" s="35">
        <v>35.5</v>
      </c>
      <c r="C17" s="36">
        <v>60.7</v>
      </c>
      <c r="D17" s="36">
        <v>59.5</v>
      </c>
      <c r="E17" s="36">
        <v>88.5</v>
      </c>
      <c r="F17" s="36">
        <v>161</v>
      </c>
      <c r="G17" s="36">
        <v>128</v>
      </c>
      <c r="H17" s="36">
        <v>184</v>
      </c>
      <c r="I17" s="36">
        <v>82.3</v>
      </c>
      <c r="J17" s="36">
        <v>54.3</v>
      </c>
      <c r="K17" s="36">
        <v>41.5</v>
      </c>
      <c r="L17" s="36">
        <v>27.2</v>
      </c>
      <c r="M17" s="39">
        <v>23.6</v>
      </c>
      <c r="N17" s="38">
        <f t="shared" si="1"/>
        <v>946.1</v>
      </c>
      <c r="O17" s="34">
        <f t="shared" si="0"/>
        <v>30.00054717</v>
      </c>
    </row>
    <row r="18" spans="1:15" ht="18" customHeight="1">
      <c r="A18" s="22">
        <v>2553</v>
      </c>
      <c r="B18" s="40">
        <v>7.871904</v>
      </c>
      <c r="C18" s="41">
        <v>6.241536</v>
      </c>
      <c r="D18" s="41">
        <v>21.034080000000003</v>
      </c>
      <c r="E18" s="41">
        <v>49.04496</v>
      </c>
      <c r="F18" s="41">
        <v>91.89072000000002</v>
      </c>
      <c r="G18" s="41">
        <v>212.73667200000006</v>
      </c>
      <c r="H18" s="41">
        <v>262.68192</v>
      </c>
      <c r="I18" s="41">
        <v>97.28035200000001</v>
      </c>
      <c r="J18" s="41">
        <v>62.8992</v>
      </c>
      <c r="K18" s="41">
        <v>50.01696000000002</v>
      </c>
      <c r="L18" s="41">
        <v>18.930240000000005</v>
      </c>
      <c r="M18" s="42">
        <v>22.132223999999997</v>
      </c>
      <c r="N18" s="34">
        <v>902.7607680000001</v>
      </c>
      <c r="O18" s="34">
        <f t="shared" si="0"/>
        <v>28.626273125049604</v>
      </c>
    </row>
    <row r="19" spans="1:15" ht="18" customHeight="1">
      <c r="A19" s="22">
        <v>2554</v>
      </c>
      <c r="B19" s="40">
        <v>23.310720000000003</v>
      </c>
      <c r="C19" s="41">
        <v>103.46659199999999</v>
      </c>
      <c r="D19" s="41">
        <v>142.07184000000004</v>
      </c>
      <c r="E19" s="41">
        <v>156.19824000000003</v>
      </c>
      <c r="F19" s="41">
        <v>332.91043199999996</v>
      </c>
      <c r="G19" s="41">
        <v>556.64496</v>
      </c>
      <c r="H19" s="41">
        <v>447.41635199999996</v>
      </c>
      <c r="I19" s="41">
        <v>48.698496000000006</v>
      </c>
      <c r="J19" s="41">
        <v>72.63475199999999</v>
      </c>
      <c r="K19" s="41">
        <v>67.92335999999999</v>
      </c>
      <c r="L19" s="41">
        <v>33.406559999999956</v>
      </c>
      <c r="M19" s="42">
        <v>17.81568</v>
      </c>
      <c r="N19" s="34">
        <v>2002.4979839999996</v>
      </c>
      <c r="O19" s="34">
        <f t="shared" si="0"/>
        <v>63.49861032324479</v>
      </c>
    </row>
    <row r="20" spans="1:15" ht="18" customHeight="1">
      <c r="A20" s="22">
        <v>2555</v>
      </c>
      <c r="B20" s="40">
        <v>57.861215999999985</v>
      </c>
      <c r="C20" s="41">
        <v>69.49583999999999</v>
      </c>
      <c r="D20" s="41">
        <v>50.221728</v>
      </c>
      <c r="E20" s="41">
        <v>120.99542400000001</v>
      </c>
      <c r="F20" s="41">
        <v>129.878208</v>
      </c>
      <c r="G20" s="41">
        <v>293.90860799999996</v>
      </c>
      <c r="H20" s="41">
        <v>309.44160000000005</v>
      </c>
      <c r="I20" s="41">
        <v>129.76156800000007</v>
      </c>
      <c r="J20" s="41">
        <v>57.931200000000004</v>
      </c>
      <c r="K20" s="41">
        <v>35.1</v>
      </c>
      <c r="L20" s="41">
        <v>21.36672</v>
      </c>
      <c r="M20" s="42">
        <v>10.50192</v>
      </c>
      <c r="N20" s="34">
        <v>1286.4640319999999</v>
      </c>
      <c r="O20" s="34">
        <f t="shared" si="0"/>
        <v>40.793388515510394</v>
      </c>
    </row>
    <row r="21" spans="1:15" ht="18" customHeight="1">
      <c r="A21" s="22">
        <v>2556</v>
      </c>
      <c r="B21" s="43" t="s">
        <v>21</v>
      </c>
      <c r="C21" s="44" t="s">
        <v>21</v>
      </c>
      <c r="D21" s="44" t="s">
        <v>21</v>
      </c>
      <c r="E21" s="44" t="s">
        <v>21</v>
      </c>
      <c r="F21" s="44" t="s">
        <v>21</v>
      </c>
      <c r="G21" s="44" t="s">
        <v>21</v>
      </c>
      <c r="H21" s="44" t="s">
        <v>21</v>
      </c>
      <c r="I21" s="44" t="s">
        <v>21</v>
      </c>
      <c r="J21" s="44" t="s">
        <v>21</v>
      </c>
      <c r="K21" s="44" t="s">
        <v>21</v>
      </c>
      <c r="L21" s="44" t="s">
        <v>21</v>
      </c>
      <c r="M21" s="45" t="s">
        <v>21</v>
      </c>
      <c r="N21" s="46" t="s">
        <v>21</v>
      </c>
      <c r="O21" s="46" t="s">
        <v>21</v>
      </c>
    </row>
    <row r="22" spans="1:15" ht="18" customHeight="1">
      <c r="A22" s="22">
        <v>2557</v>
      </c>
      <c r="B22" s="40">
        <v>9.36576</v>
      </c>
      <c r="C22" s="41">
        <v>44.53055999999999</v>
      </c>
      <c r="D22" s="41">
        <v>44.407872000000005</v>
      </c>
      <c r="E22" s="41">
        <v>50.46624</v>
      </c>
      <c r="F22" s="41">
        <v>94.12761599999999</v>
      </c>
      <c r="G22" s="41">
        <v>146.81433599999997</v>
      </c>
      <c r="H22" s="41">
        <v>73.78387199999997</v>
      </c>
      <c r="I22" s="41">
        <v>37.26000000000001</v>
      </c>
      <c r="J22" s="41">
        <v>26.50579200000001</v>
      </c>
      <c r="K22" s="41">
        <v>25.247808000000006</v>
      </c>
      <c r="L22" s="41">
        <v>22.014719999999993</v>
      </c>
      <c r="M22" s="42">
        <v>25.40159999999999</v>
      </c>
      <c r="N22" s="34">
        <v>599.926176</v>
      </c>
      <c r="O22" s="34">
        <f t="shared" si="0"/>
        <v>19.023479063107203</v>
      </c>
    </row>
    <row r="23" spans="1:15" ht="18" customHeight="1">
      <c r="A23" s="22">
        <v>2558</v>
      </c>
      <c r="B23" s="40">
        <v>26.27942399999999</v>
      </c>
      <c r="C23" s="41">
        <v>18.95443199999999</v>
      </c>
      <c r="D23" s="41">
        <v>11.103264</v>
      </c>
      <c r="E23" s="41">
        <v>32.323968</v>
      </c>
      <c r="F23" s="41">
        <v>65.03155199999999</v>
      </c>
      <c r="G23" s="41">
        <v>32.903712000000006</v>
      </c>
      <c r="H23" s="41">
        <v>20.812896</v>
      </c>
      <c r="I23" s="41">
        <v>6.522336000000002</v>
      </c>
      <c r="J23" s="41">
        <v>5.142528000000004</v>
      </c>
      <c r="K23" s="41">
        <v>6.042816</v>
      </c>
      <c r="L23" s="41">
        <v>3.5009280000000214</v>
      </c>
      <c r="M23" s="42">
        <v>3.21408</v>
      </c>
      <c r="N23" s="34">
        <v>231.831936</v>
      </c>
      <c r="O23" s="34">
        <f t="shared" si="0"/>
        <v>7.3513211409792</v>
      </c>
    </row>
    <row r="24" spans="1:15" ht="18" customHeight="1">
      <c r="A24" s="22">
        <v>2559</v>
      </c>
      <c r="B24" s="40">
        <v>7.205760000000002</v>
      </c>
      <c r="C24" s="41">
        <v>7.539264000000002</v>
      </c>
      <c r="D24" s="41">
        <v>37.876032</v>
      </c>
      <c r="E24" s="41">
        <v>49.59705600000001</v>
      </c>
      <c r="F24" s="41">
        <v>48.96892800000002</v>
      </c>
      <c r="G24" s="41">
        <v>117.72259200000002</v>
      </c>
      <c r="H24" s="41">
        <v>60.28646400000004</v>
      </c>
      <c r="I24" s="41">
        <v>45.021311999999995</v>
      </c>
      <c r="J24" s="41">
        <v>18.38592000000001</v>
      </c>
      <c r="K24" s="41">
        <v>12.062303999999997</v>
      </c>
      <c r="L24" s="41">
        <v>8.443007999999995</v>
      </c>
      <c r="M24" s="42">
        <v>0.5080319999999999</v>
      </c>
      <c r="N24" s="34">
        <v>413.6166720000001</v>
      </c>
      <c r="O24" s="34">
        <f t="shared" si="0"/>
        <v>13.115660584118404</v>
      </c>
    </row>
    <row r="25" spans="1:15" ht="18" customHeight="1">
      <c r="A25" s="22">
        <v>2560</v>
      </c>
      <c r="B25" s="40">
        <v>2.2291199999999995</v>
      </c>
      <c r="C25" s="41">
        <v>42.53904</v>
      </c>
      <c r="D25" s="41">
        <v>18.791999999999998</v>
      </c>
      <c r="E25" s="41">
        <v>39.381984</v>
      </c>
      <c r="F25" s="41">
        <v>74.640096</v>
      </c>
      <c r="G25" s="41">
        <v>107.13513599999999</v>
      </c>
      <c r="H25" s="41">
        <v>231.24700800000002</v>
      </c>
      <c r="I25" s="41">
        <v>50.680512000000014</v>
      </c>
      <c r="J25" s="41">
        <v>43.37280000000001</v>
      </c>
      <c r="K25" s="41">
        <v>30.886272000000016</v>
      </c>
      <c r="L25" s="41">
        <v>13.336703999999997</v>
      </c>
      <c r="M25" s="42">
        <v>13.030848</v>
      </c>
      <c r="N25" s="34">
        <v>667.27152</v>
      </c>
      <c r="O25" s="34">
        <f t="shared" si="0"/>
        <v>21.158979717744</v>
      </c>
    </row>
    <row r="26" spans="1:15" ht="18" customHeight="1">
      <c r="A26" s="22">
        <v>2561</v>
      </c>
      <c r="B26" s="40">
        <v>12.926304</v>
      </c>
      <c r="C26" s="41">
        <v>29.052863999999996</v>
      </c>
      <c r="D26" s="41">
        <v>54.78364800000001</v>
      </c>
      <c r="E26" s="41">
        <v>83.50905600000002</v>
      </c>
      <c r="F26" s="41">
        <v>91.05350399999999</v>
      </c>
      <c r="G26" s="41">
        <v>75.89808000000002</v>
      </c>
      <c r="H26" s="41">
        <v>90.73555200000001</v>
      </c>
      <c r="I26" s="41">
        <v>29.80281600000002</v>
      </c>
      <c r="J26" s="41">
        <v>15.142463999999999</v>
      </c>
      <c r="K26" s="41">
        <v>34.61443199999999</v>
      </c>
      <c r="L26" s="41">
        <v>29.239487999999994</v>
      </c>
      <c r="M26" s="42">
        <v>16.094592000000006</v>
      </c>
      <c r="N26" s="34">
        <v>562.8528000000001</v>
      </c>
      <c r="O26" s="34">
        <f t="shared" si="0"/>
        <v>17.847893432160003</v>
      </c>
    </row>
    <row r="27" spans="1:15" ht="18" customHeight="1">
      <c r="A27" s="22">
        <v>2562</v>
      </c>
      <c r="B27" s="40">
        <v>4.0694399999999975</v>
      </c>
      <c r="C27" s="41">
        <v>22.36896</v>
      </c>
      <c r="D27" s="41">
        <v>29.531519999999997</v>
      </c>
      <c r="E27" s="41">
        <v>27.89856</v>
      </c>
      <c r="F27" s="41">
        <v>223.96607999999998</v>
      </c>
      <c r="G27" s="41">
        <v>177.91487999999998</v>
      </c>
      <c r="H27" s="41">
        <v>57.827519999999986</v>
      </c>
      <c r="I27" s="41">
        <v>29.583360000000006</v>
      </c>
      <c r="J27" s="41">
        <v>13.46976</v>
      </c>
      <c r="K27" s="41">
        <v>8.691840000000004</v>
      </c>
      <c r="L27" s="41">
        <v>3.4508159999999997</v>
      </c>
      <c r="M27" s="42">
        <v>1.0307519999999997</v>
      </c>
      <c r="N27" s="34">
        <v>599.8034879999999</v>
      </c>
      <c r="O27" s="34">
        <f t="shared" si="0"/>
        <v>19.0195886634336</v>
      </c>
    </row>
    <row r="28" spans="1:15" ht="18" customHeight="1">
      <c r="A28" s="22">
        <v>2563</v>
      </c>
      <c r="B28" s="40">
        <v>6.271776000000001</v>
      </c>
      <c r="C28" s="41">
        <v>20.707488000000005</v>
      </c>
      <c r="D28" s="41">
        <v>18.086976000000003</v>
      </c>
      <c r="E28" s="41">
        <v>34.310303999999995</v>
      </c>
      <c r="F28" s="41">
        <v>65.08339199999999</v>
      </c>
      <c r="G28" s="41">
        <v>39.228192</v>
      </c>
      <c r="H28" s="41">
        <v>23.300352000000018</v>
      </c>
      <c r="I28" s="41">
        <v>12.217824</v>
      </c>
      <c r="J28" s="41">
        <v>4.715711999999997</v>
      </c>
      <c r="K28" s="41">
        <v>2.458080000000002</v>
      </c>
      <c r="L28" s="41">
        <v>0.551232</v>
      </c>
      <c r="M28" s="42">
        <v>0.06998400000000005</v>
      </c>
      <c r="N28" s="34">
        <v>227.001312</v>
      </c>
      <c r="O28" s="34">
        <f t="shared" si="0"/>
        <v>7.1981435031264</v>
      </c>
    </row>
    <row r="29" spans="1:15" ht="18" customHeight="1">
      <c r="A29" s="22">
        <v>2564</v>
      </c>
      <c r="B29" s="40">
        <v>14.003712</v>
      </c>
      <c r="C29" s="41">
        <v>9.909216</v>
      </c>
      <c r="D29" s="41">
        <v>22.964255999999992</v>
      </c>
      <c r="E29" s="41">
        <v>60.54393599999999</v>
      </c>
      <c r="F29" s="41">
        <v>49.228992000000005</v>
      </c>
      <c r="G29" s="41">
        <v>202.40668799999997</v>
      </c>
      <c r="H29" s="41">
        <v>179.50291200000004</v>
      </c>
      <c r="I29" s="41">
        <v>71.92367999999998</v>
      </c>
      <c r="J29" s="41">
        <v>21.053951999999995</v>
      </c>
      <c r="K29" s="41">
        <v>10.656576000000005</v>
      </c>
      <c r="L29" s="41">
        <v>6.773759999999998</v>
      </c>
      <c r="M29" s="42">
        <v>4.873824000000001</v>
      </c>
      <c r="N29" s="34">
        <v>653.841504</v>
      </c>
      <c r="O29" s="34">
        <f t="shared" si="0"/>
        <v>20.7331179393888</v>
      </c>
    </row>
    <row r="30" spans="1:15" ht="18" customHeight="1">
      <c r="A30" s="22">
        <v>2565</v>
      </c>
      <c r="B30" s="35">
        <v>25.583903999999997</v>
      </c>
      <c r="C30" s="36">
        <v>117.57916800000001</v>
      </c>
      <c r="D30" s="36">
        <v>50.82825600000001</v>
      </c>
      <c r="E30" s="36">
        <v>95.14281600000001</v>
      </c>
      <c r="F30" s="36">
        <v>213.56352000000004</v>
      </c>
      <c r="G30" s="36">
        <v>303.993216</v>
      </c>
      <c r="H30" s="36">
        <v>429.7103999999999</v>
      </c>
      <c r="I30" s="36">
        <v>222.73487999999995</v>
      </c>
      <c r="J30" s="36">
        <v>172.87776000000008</v>
      </c>
      <c r="K30" s="36">
        <v>122.11689600000003</v>
      </c>
      <c r="L30" s="36">
        <v>90.08236799999999</v>
      </c>
      <c r="M30" s="39">
        <v>86.53392000000001</v>
      </c>
      <c r="N30" s="34">
        <v>1930.747104</v>
      </c>
      <c r="O30" s="34">
        <f t="shared" si="0"/>
        <v>61.223411443708805</v>
      </c>
    </row>
    <row r="31" spans="1:15" ht="18" customHeight="1">
      <c r="A31" s="22">
        <v>2566</v>
      </c>
      <c r="B31" s="35">
        <v>16.420320000000004</v>
      </c>
      <c r="C31" s="36">
        <v>36.935136</v>
      </c>
      <c r="D31" s="36">
        <v>23.93971200000001</v>
      </c>
      <c r="E31" s="36">
        <v>52.281504</v>
      </c>
      <c r="F31" s="36">
        <v>77.786784</v>
      </c>
      <c r="G31" s="36">
        <v>226.28419200000005</v>
      </c>
      <c r="H31" s="36">
        <v>352.84896000000003</v>
      </c>
      <c r="I31" s="36">
        <v>159.16608000000002</v>
      </c>
      <c r="J31" s="36">
        <v>92.461824</v>
      </c>
      <c r="K31" s="36">
        <v>55.651968000000025</v>
      </c>
      <c r="L31" s="36">
        <v>18.24508800000002</v>
      </c>
      <c r="M31" s="39">
        <v>8.671967999999998</v>
      </c>
      <c r="N31" s="34">
        <v>1120.6935360000002</v>
      </c>
      <c r="O31" s="34">
        <f t="shared" si="0"/>
        <v>35.536855818499205</v>
      </c>
    </row>
    <row r="32" spans="1:15" ht="18" customHeight="1">
      <c r="A32" s="22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8"/>
      <c r="O32" s="38"/>
    </row>
    <row r="33" spans="1:15" ht="18" customHeight="1">
      <c r="A33" s="21" t="s">
        <v>22</v>
      </c>
      <c r="B33" s="47">
        <f>+MAX(B8:B20,B22:B32)</f>
        <v>57.861215999999985</v>
      </c>
      <c r="C33" s="31">
        <f aca="true" t="shared" si="2" ref="C33:N33">+MAX(C7:C20,C22:C32)</f>
        <v>117.57916800000001</v>
      </c>
      <c r="D33" s="31">
        <f t="shared" si="2"/>
        <v>142.07184000000004</v>
      </c>
      <c r="E33" s="31">
        <f t="shared" si="2"/>
        <v>156.19824000000003</v>
      </c>
      <c r="F33" s="31">
        <f t="shared" si="2"/>
        <v>332.91043199999996</v>
      </c>
      <c r="G33" s="31">
        <f t="shared" si="2"/>
        <v>556.64496</v>
      </c>
      <c r="H33" s="31">
        <f t="shared" si="2"/>
        <v>466</v>
      </c>
      <c r="I33" s="31">
        <f t="shared" si="2"/>
        <v>222.73487999999995</v>
      </c>
      <c r="J33" s="31">
        <f t="shared" si="2"/>
        <v>172.87776000000008</v>
      </c>
      <c r="K33" s="31">
        <f t="shared" si="2"/>
        <v>122.11689600000003</v>
      </c>
      <c r="L33" s="31">
        <f t="shared" si="2"/>
        <v>90.08236799999999</v>
      </c>
      <c r="M33" s="32">
        <f t="shared" si="2"/>
        <v>86.53392000000001</v>
      </c>
      <c r="N33" s="48">
        <f t="shared" si="2"/>
        <v>2002.4979839999996</v>
      </c>
      <c r="O33" s="49">
        <f>+N33*0.0317097</f>
        <v>63.49861032324479</v>
      </c>
    </row>
    <row r="34" spans="1:15" ht="18" customHeight="1">
      <c r="A34" s="22" t="s">
        <v>18</v>
      </c>
      <c r="B34" s="35">
        <f>+AVERAGE(B8:B20,B22:B32)</f>
        <v>20.072580869565222</v>
      </c>
      <c r="C34" s="36">
        <f aca="true" t="shared" si="3" ref="C34:M34">+AVERAGE(C7:C20,C22:C32)</f>
        <v>43.580004</v>
      </c>
      <c r="D34" s="36">
        <f t="shared" si="3"/>
        <v>46.247549333333346</v>
      </c>
      <c r="E34" s="36">
        <f t="shared" si="3"/>
        <v>77.26225200000002</v>
      </c>
      <c r="F34" s="36">
        <f t="shared" si="3"/>
        <v>142.7637426666667</v>
      </c>
      <c r="G34" s="36">
        <f t="shared" si="3"/>
        <v>236.85796933333336</v>
      </c>
      <c r="H34" s="36">
        <f t="shared" si="3"/>
        <v>228.8456586666667</v>
      </c>
      <c r="I34" s="36">
        <f t="shared" si="3"/>
        <v>91.906384</v>
      </c>
      <c r="J34" s="36">
        <f t="shared" si="3"/>
        <v>59.38306933333333</v>
      </c>
      <c r="K34" s="36">
        <f t="shared" si="3"/>
        <v>43.215388</v>
      </c>
      <c r="L34" s="36">
        <f t="shared" si="3"/>
        <v>26.904651333333337</v>
      </c>
      <c r="M34" s="37">
        <f t="shared" si="3"/>
        <v>21.754976</v>
      </c>
      <c r="N34" s="38">
        <f>SUM(B34:M34)</f>
        <v>1038.794225536232</v>
      </c>
      <c r="O34" s="50">
        <f>+N34*0.0317097</f>
        <v>32.939853253486255</v>
      </c>
    </row>
    <row r="35" spans="1:15" ht="18" customHeight="1">
      <c r="A35" s="23" t="s">
        <v>23</v>
      </c>
      <c r="B35" s="51">
        <f>+MIN(B8:B20,B22:B32)</f>
        <v>2.2291199999999995</v>
      </c>
      <c r="C35" s="52">
        <f aca="true" t="shared" si="4" ref="C35:N35">+MIN(C7:C20,C22:C32)</f>
        <v>6.241536</v>
      </c>
      <c r="D35" s="52">
        <f t="shared" si="4"/>
        <v>11.103264</v>
      </c>
      <c r="E35" s="52">
        <f t="shared" si="4"/>
        <v>27.89856</v>
      </c>
      <c r="F35" s="52">
        <f t="shared" si="4"/>
        <v>48.96892800000002</v>
      </c>
      <c r="G35" s="52">
        <f t="shared" si="4"/>
        <v>32.903712000000006</v>
      </c>
      <c r="H35" s="52">
        <f t="shared" si="4"/>
        <v>20.812896</v>
      </c>
      <c r="I35" s="52">
        <f t="shared" si="4"/>
        <v>6.522336000000002</v>
      </c>
      <c r="J35" s="52">
        <f t="shared" si="4"/>
        <v>4.715711999999997</v>
      </c>
      <c r="K35" s="52">
        <f t="shared" si="4"/>
        <v>2.458080000000002</v>
      </c>
      <c r="L35" s="52">
        <f t="shared" si="4"/>
        <v>0.551232</v>
      </c>
      <c r="M35" s="53">
        <f t="shared" si="4"/>
        <v>0.06998400000000005</v>
      </c>
      <c r="N35" s="54">
        <f t="shared" si="4"/>
        <v>227.001312</v>
      </c>
      <c r="O35" s="55">
        <f>+N35*0.0317097</f>
        <v>7.1981435031264</v>
      </c>
    </row>
    <row r="36" spans="1:15" ht="18" customHeight="1">
      <c r="A36" s="20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8" customHeight="1">
      <c r="A37" s="13" t="s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8" customHeight="1">
      <c r="A38" s="14" t="s">
        <v>28</v>
      </c>
      <c r="B38" s="14"/>
      <c r="C38" s="3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8" customHeight="1">
      <c r="A39" s="14" t="s">
        <v>29</v>
      </c>
      <c r="B39" s="14"/>
      <c r="C39" s="14"/>
      <c r="D39" s="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8" customHeight="1">
      <c r="A40" s="14" t="s">
        <v>25</v>
      </c>
      <c r="B40" s="14"/>
      <c r="C40" s="14"/>
      <c r="D40" s="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22.5" customHeight="1">
      <c r="A41" s="13"/>
      <c r="B41" s="14"/>
      <c r="C41" s="14"/>
      <c r="D41" s="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ht="18.75">
      <c r="O42" s="4" t="s">
        <v>24</v>
      </c>
    </row>
  </sheetData>
  <sheetProtection/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9">
      <selection activeCell="U20" sqref="U20"/>
    </sheetView>
  </sheetViews>
  <sheetFormatPr defaultColWidth="9.33203125" defaultRowHeight="21"/>
  <cols>
    <col min="1" max="16384" width="9.33203125" style="3" customWidth="1"/>
  </cols>
  <sheetData>
    <row r="1" spans="1:3" ht="18.75">
      <c r="A1" s="15" t="s">
        <v>4</v>
      </c>
      <c r="B1" s="16" t="s">
        <v>3</v>
      </c>
      <c r="C1" s="3" t="s">
        <v>31</v>
      </c>
    </row>
    <row r="2" spans="1:2" ht="18.75">
      <c r="A2" s="15"/>
      <c r="B2" s="16" t="s">
        <v>17</v>
      </c>
    </row>
    <row r="3" spans="1:3" ht="18.75">
      <c r="A3" s="17">
        <v>21457</v>
      </c>
      <c r="B3" s="56">
        <v>472.41</v>
      </c>
      <c r="C3" s="56">
        <v>1038.79</v>
      </c>
    </row>
    <row r="4" spans="1:3" ht="18.75">
      <c r="A4" s="17">
        <v>21823</v>
      </c>
      <c r="B4" s="56">
        <v>988.5699999999999</v>
      </c>
      <c r="C4" s="56">
        <v>1038.79</v>
      </c>
    </row>
    <row r="5" spans="1:3" ht="18.75">
      <c r="A5" s="17">
        <v>22189</v>
      </c>
      <c r="B5" s="56">
        <v>1035.3999999999999</v>
      </c>
      <c r="C5" s="56">
        <v>1038.79</v>
      </c>
    </row>
    <row r="6" spans="1:3" ht="18.75">
      <c r="A6" s="17">
        <v>22555</v>
      </c>
      <c r="B6" s="56">
        <v>1714.9999999999998</v>
      </c>
      <c r="C6" s="56">
        <v>1038.79</v>
      </c>
    </row>
    <row r="7" spans="1:3" ht="18.75">
      <c r="A7" s="17">
        <v>22921</v>
      </c>
      <c r="B7" s="56">
        <v>1426.3</v>
      </c>
      <c r="C7" s="56">
        <v>1038.79</v>
      </c>
    </row>
    <row r="8" spans="1:3" ht="18.75">
      <c r="A8" s="17">
        <v>23287</v>
      </c>
      <c r="B8" s="56">
        <v>1536.3</v>
      </c>
      <c r="C8" s="56">
        <v>1038.79</v>
      </c>
    </row>
    <row r="9" spans="1:3" ht="18.75">
      <c r="A9" s="17">
        <v>23653</v>
      </c>
      <c r="B9" s="56">
        <v>1732.7</v>
      </c>
      <c r="C9" s="56">
        <v>1038.79</v>
      </c>
    </row>
    <row r="10" spans="1:3" ht="18.75">
      <c r="A10" s="17">
        <v>24019</v>
      </c>
      <c r="B10" s="56">
        <v>1186.5000000000002</v>
      </c>
      <c r="C10" s="56">
        <v>1038.79</v>
      </c>
    </row>
    <row r="11" spans="1:3" ht="18.75">
      <c r="A11" s="17">
        <v>24385</v>
      </c>
      <c r="B11" s="56">
        <v>1380.2</v>
      </c>
      <c r="C11" s="56">
        <v>1038.79</v>
      </c>
    </row>
    <row r="12" spans="1:3" ht="18.75">
      <c r="A12" s="17">
        <v>24751</v>
      </c>
      <c r="B12" s="56">
        <v>1292.1999999999998</v>
      </c>
      <c r="C12" s="56">
        <v>1038.79</v>
      </c>
    </row>
    <row r="13" spans="1:3" ht="18.75">
      <c r="A13" s="17">
        <v>25117</v>
      </c>
      <c r="B13" s="56">
        <v>946.1</v>
      </c>
      <c r="C13" s="56">
        <v>1038.79</v>
      </c>
    </row>
    <row r="14" spans="1:3" ht="18.75">
      <c r="A14" s="17">
        <v>40469</v>
      </c>
      <c r="B14" s="56">
        <v>902.7607680000001</v>
      </c>
      <c r="C14" s="56">
        <v>1038.79</v>
      </c>
    </row>
    <row r="15" spans="1:3" ht="18.75">
      <c r="A15" s="17">
        <v>40836</v>
      </c>
      <c r="B15" s="56">
        <v>2002.4979839999996</v>
      </c>
      <c r="C15" s="56">
        <v>1038.79</v>
      </c>
    </row>
    <row r="16" spans="1:3" ht="18.75">
      <c r="A16" s="17">
        <v>41203</v>
      </c>
      <c r="B16" s="56">
        <v>1286.4640319999999</v>
      </c>
      <c r="C16" s="56">
        <v>1038.79</v>
      </c>
    </row>
    <row r="17" spans="1:3" ht="18.75">
      <c r="A17" s="17">
        <v>41570</v>
      </c>
      <c r="B17" s="57" t="s">
        <v>21</v>
      </c>
      <c r="C17" s="56">
        <v>1038.79</v>
      </c>
    </row>
    <row r="18" spans="1:3" ht="18.75">
      <c r="A18" s="17">
        <v>41937</v>
      </c>
      <c r="B18" s="56">
        <v>599.93</v>
      </c>
      <c r="C18" s="56">
        <v>1038.79</v>
      </c>
    </row>
    <row r="19" spans="1:3" ht="18.75">
      <c r="A19" s="17">
        <v>42304</v>
      </c>
      <c r="B19" s="56">
        <v>231.83</v>
      </c>
      <c r="C19" s="56">
        <v>1038.79</v>
      </c>
    </row>
    <row r="20" spans="1:3" ht="18.75">
      <c r="A20" s="17">
        <v>42671</v>
      </c>
      <c r="B20" s="56">
        <v>413.62</v>
      </c>
      <c r="C20" s="56">
        <v>1038.79</v>
      </c>
    </row>
    <row r="21" spans="1:3" ht="18.75">
      <c r="A21" s="17">
        <v>43038</v>
      </c>
      <c r="B21" s="56">
        <v>667.27</v>
      </c>
      <c r="C21" s="56">
        <v>1038.79</v>
      </c>
    </row>
    <row r="22" spans="1:3" ht="18.75">
      <c r="A22" s="17">
        <v>43405</v>
      </c>
      <c r="B22" s="56">
        <v>562.8528000000001</v>
      </c>
      <c r="C22" s="56">
        <v>1038.79</v>
      </c>
    </row>
    <row r="23" spans="1:3" ht="18.75">
      <c r="A23" s="17">
        <v>43772</v>
      </c>
      <c r="B23" s="56">
        <v>599.8</v>
      </c>
      <c r="C23" s="56">
        <v>1038.79</v>
      </c>
    </row>
    <row r="24" spans="1:3" ht="18.75">
      <c r="A24" s="17">
        <v>44139</v>
      </c>
      <c r="B24" s="56">
        <v>227</v>
      </c>
      <c r="C24" s="56">
        <v>1038.79</v>
      </c>
    </row>
    <row r="25" spans="1:3" ht="18.75">
      <c r="A25" s="17">
        <v>44506</v>
      </c>
      <c r="B25" s="56">
        <v>653.84</v>
      </c>
      <c r="C25" s="56">
        <v>1038.79</v>
      </c>
    </row>
    <row r="26" spans="1:3" ht="18.75">
      <c r="A26" s="17">
        <v>44873</v>
      </c>
      <c r="B26" s="56">
        <v>1930.75</v>
      </c>
      <c r="C26" s="56">
        <v>1038.79</v>
      </c>
    </row>
    <row r="27" spans="1:3" ht="18.75">
      <c r="A27" s="17">
        <v>45240</v>
      </c>
      <c r="B27" s="56">
        <v>1120.69</v>
      </c>
      <c r="C27" s="56">
        <v>1038.79</v>
      </c>
    </row>
    <row r="28" spans="2:3" ht="18.75">
      <c r="B28" s="56"/>
      <c r="C28" s="56"/>
    </row>
    <row r="29" spans="2:3" ht="18.75">
      <c r="B29" s="56"/>
      <c r="C29" s="56"/>
    </row>
    <row r="30" spans="2:3" ht="18.75">
      <c r="B30" s="56"/>
      <c r="C30" s="56"/>
    </row>
    <row r="31" spans="2:3" ht="18.75">
      <c r="B31" s="56"/>
      <c r="C31" s="56"/>
    </row>
    <row r="32" spans="2:3" ht="18.75">
      <c r="B32" s="56"/>
      <c r="C32" s="56"/>
    </row>
    <row r="33" spans="2:3" ht="18.75">
      <c r="B33" s="56"/>
      <c r="C33" s="56"/>
    </row>
    <row r="34" spans="2:3" ht="18.75">
      <c r="B34" s="56"/>
      <c r="C34" s="56"/>
    </row>
    <row r="35" spans="2:3" ht="18.75">
      <c r="B35" s="56"/>
      <c r="C35" s="56"/>
    </row>
    <row r="36" spans="2:3" ht="18.75">
      <c r="B36" s="56"/>
      <c r="C36" s="56"/>
    </row>
    <row r="37" spans="2:3" ht="18.75">
      <c r="B37" s="56"/>
      <c r="C37" s="56"/>
    </row>
    <row r="38" spans="2:3" ht="18.75">
      <c r="B38" s="56"/>
      <c r="C38" s="56"/>
    </row>
    <row r="39" spans="2:3" ht="18.75">
      <c r="B39" s="56"/>
      <c r="C39" s="56"/>
    </row>
    <row r="40" spans="2:3" ht="18.75">
      <c r="B40" s="56"/>
      <c r="C40" s="56"/>
    </row>
    <row r="41" spans="2:3" ht="18.75">
      <c r="B41" s="56"/>
      <c r="C41" s="56"/>
    </row>
    <row r="42" spans="2:3" ht="18.75">
      <c r="B42" s="56"/>
      <c r="C42" s="56"/>
    </row>
    <row r="43" spans="2:3" ht="18.75">
      <c r="B43" s="56"/>
      <c r="C43" s="56"/>
    </row>
    <row r="44" spans="2:3" ht="18.75">
      <c r="B44" s="56"/>
      <c r="C44" s="56"/>
    </row>
    <row r="45" spans="2:3" ht="18.75">
      <c r="B45" s="56"/>
      <c r="C45" s="56"/>
    </row>
    <row r="46" spans="2:3" ht="18.75">
      <c r="B46" s="56"/>
      <c r="C46" s="56"/>
    </row>
    <row r="47" spans="2:3" ht="18.75">
      <c r="B47" s="56"/>
      <c r="C47" s="56"/>
    </row>
    <row r="48" spans="2:3" ht="18.75">
      <c r="B48" s="56"/>
      <c r="C48" s="56"/>
    </row>
    <row r="49" spans="2:3" ht="18.75">
      <c r="B49" s="56"/>
      <c r="C49" s="56"/>
    </row>
    <row r="50" spans="2:3" ht="18.75">
      <c r="B50" s="56"/>
      <c r="C50" s="56"/>
    </row>
    <row r="51" spans="2:3" ht="18.75">
      <c r="B51" s="56"/>
      <c r="C51" s="56"/>
    </row>
    <row r="52" ht="18.75">
      <c r="B52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2007-11-16T07:05:45Z</cp:lastPrinted>
  <dcterms:created xsi:type="dcterms:W3CDTF">1998-12-17T01:22:52Z</dcterms:created>
  <dcterms:modified xsi:type="dcterms:W3CDTF">2024-06-12T06:23:24Z</dcterms:modified>
  <cp:category/>
  <cp:version/>
  <cp:contentType/>
  <cp:contentStatus/>
</cp:coreProperties>
</file>