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<sst xmlns="http://schemas.openxmlformats.org/spreadsheetml/2006/main" count="42" uniqueCount="25">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</sst>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 applyProtection="1">
      <alignment horizontal="center" vertical="center"/>
      <protection/>
    </xf>
    <xf numFmtId="236" fontId="55" fillId="33" borderId="17" xfId="0" applyNumberFormat="1" applyFont="1" applyFill="1" applyBorder="1" applyAlignment="1" applyProtection="1">
      <alignment horizontal="center" vertical="center"/>
      <protection/>
    </xf>
    <xf numFmtId="236" fontId="55" fillId="35" borderId="18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'P.14A-H.05'!$N$7:$N$31</c:f>
              <c:numCache>
                <c:ptCount val="25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  <c:pt idx="24">
                  <c:v>1099.8033120000005</c:v>
                </c:pt>
              </c:numCache>
            </c:numRef>
          </c:val>
        </c:ser>
        <c:gapWidth val="100"/>
        <c:axId val="56301854"/>
        <c:axId val="36954639"/>
      </c:barChart>
      <c:lineChart>
        <c:grouping val="standard"/>
        <c:varyColors val="0"/>
        <c:ser>
          <c:idx val="1"/>
          <c:order val="1"/>
          <c:tx>
            <c:v>ค่าเฉลี่ย 1,009.7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1009.6928444268775</c:v>
                </c:pt>
                <c:pt idx="1">
                  <c:v>1009.6928444268775</c:v>
                </c:pt>
                <c:pt idx="2">
                  <c:v>1009.6928444268775</c:v>
                </c:pt>
                <c:pt idx="3">
                  <c:v>1009.6928444268775</c:v>
                </c:pt>
                <c:pt idx="4">
                  <c:v>1009.6928444268775</c:v>
                </c:pt>
                <c:pt idx="5">
                  <c:v>1009.6928444268775</c:v>
                </c:pt>
                <c:pt idx="6">
                  <c:v>1009.6928444268775</c:v>
                </c:pt>
                <c:pt idx="7">
                  <c:v>1009.6928444268775</c:v>
                </c:pt>
                <c:pt idx="8">
                  <c:v>1009.6928444268775</c:v>
                </c:pt>
                <c:pt idx="9">
                  <c:v>1009.6928444268775</c:v>
                </c:pt>
                <c:pt idx="10">
                  <c:v>1009.6928444268775</c:v>
                </c:pt>
                <c:pt idx="11">
                  <c:v>1009.6928444268775</c:v>
                </c:pt>
                <c:pt idx="12">
                  <c:v>1009.6928444268775</c:v>
                </c:pt>
                <c:pt idx="13">
                  <c:v>1009.6928444268775</c:v>
                </c:pt>
                <c:pt idx="14">
                  <c:v>1009.6928444268775</c:v>
                </c:pt>
                <c:pt idx="15">
                  <c:v>1009.6928444268775</c:v>
                </c:pt>
                <c:pt idx="16">
                  <c:v>1009.6928444268775</c:v>
                </c:pt>
                <c:pt idx="17">
                  <c:v>1009.6928444268775</c:v>
                </c:pt>
                <c:pt idx="18">
                  <c:v>1009.6928444268775</c:v>
                </c:pt>
                <c:pt idx="19">
                  <c:v>1009.6928444268775</c:v>
                </c:pt>
                <c:pt idx="20">
                  <c:v>1009.6928444268775</c:v>
                </c:pt>
                <c:pt idx="21">
                  <c:v>1009.6928444268775</c:v>
                </c:pt>
                <c:pt idx="22">
                  <c:v>1009.6928444268775</c:v>
                </c:pt>
              </c:numCache>
            </c:numRef>
          </c:val>
          <c:smooth val="0"/>
        </c:ser>
        <c:axId val="56301854"/>
        <c:axId val="36954639"/>
      </c:line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954639"/>
        <c:crossesAt val="0"/>
        <c:auto val="1"/>
        <c:lblOffset val="100"/>
        <c:tickLblSkip val="1"/>
        <c:noMultiLvlLbl val="0"/>
      </c:catAx>
      <c:valAx>
        <c:axId val="3695463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1854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4" sqref="R3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7"/>
      <c r="F3" s="7"/>
      <c r="G3" s="7"/>
      <c r="H3" s="7"/>
      <c r="I3" s="7"/>
      <c r="J3" s="7"/>
      <c r="K3" s="7"/>
      <c r="L3" s="53" t="s">
        <v>23</v>
      </c>
      <c r="M3" s="53"/>
      <c r="N3" s="53"/>
      <c r="O3" s="53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9">$N$37</f>
        <v>1009.6928444268775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1009.6928444268775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1009.6928444268775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1009.6928444268775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1009.6928444268775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1009.6928444268775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1009.6928444268775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1009.6928444268775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1009.6928444268775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1009.6928444268775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1009.6928444268775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1009.6928444268775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1009.6928444268775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1009.6928444268775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1009.6928444268775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1009.6928444268775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1009.6928444268775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1009.6928444268775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1009.6928444268775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1009.6928444268775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1009.6928444268775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1009.6928444268775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1009.6928444268775</v>
      </c>
      <c r="Q29" s="37"/>
    </row>
    <row r="30" spans="1:17" ht="15" customHeight="1">
      <c r="A30" s="39">
        <v>2565</v>
      </c>
      <c r="B30" s="40">
        <v>13.755744000000009</v>
      </c>
      <c r="C30" s="40">
        <v>105.22656000000005</v>
      </c>
      <c r="D30" s="40">
        <v>31.489343999999985</v>
      </c>
      <c r="E30" s="40">
        <v>74.84400000000001</v>
      </c>
      <c r="F30" s="40">
        <v>264.8164320000005</v>
      </c>
      <c r="G30" s="40">
        <v>273.46464000000014</v>
      </c>
      <c r="H30" s="40">
        <v>391.6728000000003</v>
      </c>
      <c r="I30" s="40">
        <v>195.54048000000003</v>
      </c>
      <c r="J30" s="40">
        <v>151.64064000000013</v>
      </c>
      <c r="K30" s="40">
        <v>104.90256</v>
      </c>
      <c r="L30" s="40">
        <v>73.88064000000001</v>
      </c>
      <c r="M30" s="40">
        <v>67.55615999999998</v>
      </c>
      <c r="N30" s="41">
        <f>SUM(B30:M30)</f>
        <v>1748.7900000000013</v>
      </c>
      <c r="O30" s="42">
        <f>N30*1000000/(365*86400)</f>
        <v>55.45376712328772</v>
      </c>
      <c r="P30" s="43"/>
      <c r="Q30" s="37"/>
    </row>
    <row r="31" spans="1:17" ht="15" customHeight="1">
      <c r="A31" s="50">
        <v>2566</v>
      </c>
      <c r="B31" s="51">
        <v>44.64720000000001</v>
      </c>
      <c r="C31" s="51">
        <v>41.334624</v>
      </c>
      <c r="D31" s="51">
        <v>31.952447999999976</v>
      </c>
      <c r="E31" s="51">
        <v>51.55056</v>
      </c>
      <c r="F31" s="51">
        <v>64.32134400000001</v>
      </c>
      <c r="G31" s="51">
        <v>249.82128000000003</v>
      </c>
      <c r="H31" s="51">
        <v>353.5012800000002</v>
      </c>
      <c r="I31" s="51">
        <v>158.25024000000008</v>
      </c>
      <c r="J31" s="51">
        <v>62.743248</v>
      </c>
      <c r="K31" s="51">
        <v>41.68108799999998</v>
      </c>
      <c r="L31" s="51"/>
      <c r="M31" s="51"/>
      <c r="N31" s="41">
        <f>SUM(B31:M31)</f>
        <v>1099.8033120000005</v>
      </c>
      <c r="O31" s="42">
        <f>N31*1000000/(365*86400)</f>
        <v>34.87453424657536</v>
      </c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MAX(B7:B30)</f>
        <v>57.86</v>
      </c>
      <c r="C36" s="44">
        <f aca="true" t="shared" si="3" ref="C36:M36">MAX(C7:C30)</f>
        <v>105.22656000000005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195.54048000000003</v>
      </c>
      <c r="J36" s="44">
        <f t="shared" si="3"/>
        <v>151.64064000000013</v>
      </c>
      <c r="K36" s="44">
        <f t="shared" si="3"/>
        <v>104.90256</v>
      </c>
      <c r="L36" s="44">
        <f t="shared" si="3"/>
        <v>73.88064000000001</v>
      </c>
      <c r="M36" s="44">
        <f t="shared" si="3"/>
        <v>67.55615999999998</v>
      </c>
      <c r="N36" s="44">
        <f>MAX(N7:N31)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AVERAGE(B7:B30)</f>
        <v>19.41649381818182</v>
      </c>
      <c r="C37" s="44">
        <f aca="true" t="shared" si="4" ref="C37:M37">AVERAGE(C7:C30)</f>
        <v>43.092962782608694</v>
      </c>
      <c r="D37" s="44">
        <f t="shared" si="4"/>
        <v>45.504993391304346</v>
      </c>
      <c r="E37" s="44">
        <f t="shared" si="4"/>
        <v>75.44006747826089</v>
      </c>
      <c r="F37" s="44">
        <f t="shared" si="4"/>
        <v>146.12506713043481</v>
      </c>
      <c r="G37" s="44">
        <f t="shared" si="4"/>
        <v>230.8628</v>
      </c>
      <c r="H37" s="44">
        <f t="shared" si="4"/>
        <v>216.72612939130434</v>
      </c>
      <c r="I37" s="44">
        <f t="shared" si="4"/>
        <v>85.47378017391304</v>
      </c>
      <c r="J37" s="44">
        <f t="shared" si="4"/>
        <v>57.05148104347827</v>
      </c>
      <c r="K37" s="44">
        <f t="shared" si="4"/>
        <v>41.92420869565217</v>
      </c>
      <c r="L37" s="44">
        <f t="shared" si="4"/>
        <v>26.57784</v>
      </c>
      <c r="M37" s="44">
        <f t="shared" si="4"/>
        <v>21.497020521739124</v>
      </c>
      <c r="N37" s="44">
        <f>SUM(B37:M37)</f>
        <v>1009.6928444268775</v>
      </c>
      <c r="O37" s="42">
        <f>N37*1000000/(365*86400)</f>
        <v>32.01715006427187</v>
      </c>
      <c r="P37" s="45"/>
      <c r="Q37" s="37"/>
    </row>
    <row r="38" spans="1:17" ht="15" customHeight="1">
      <c r="A38" s="38" t="s">
        <v>20</v>
      </c>
      <c r="B38" s="44">
        <f>MIN(B7:B30)</f>
        <v>2.23</v>
      </c>
      <c r="C38" s="44">
        <f aca="true" t="shared" si="5" ref="C38:M38">MIN(C7:C30)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MIN(N7:N30)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2024-02-20T02:30:41Z</dcterms:modified>
  <cp:category/>
  <cp:version/>
  <cp:contentType/>
  <cp:contentStatus/>
</cp:coreProperties>
</file>