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.14A" sheetId="1" r:id="rId1"/>
    <sheet name="ปริมาณน้ำสูงสุด" sheetId="2" r:id="rId2"/>
    <sheet name="ปริมาณน้ำต่ำสุด)" sheetId="3" r:id="rId3"/>
    <sheet name="Data P.14A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<sst xmlns="http://schemas.openxmlformats.org/spreadsheetml/2006/main" count="71" uniqueCount="34">
  <si>
    <t>-</t>
  </si>
  <si>
    <t xml:space="preserve">       ปริมาณน้ำรายปี</t>
  </si>
  <si>
    <t xml:space="preserve"> </t>
  </si>
  <si>
    <t>สถานี :  P.14A  น้ำแม่แจ่ม  อ.ฮอด จ.เชียงใหม่</t>
  </si>
  <si>
    <t>พื้นที่รับน้ำ   3909   ตร.กม.</t>
  </si>
  <si>
    <t>ราคาศุนย์เสาปี 01-11</t>
  </si>
  <si>
    <t>ตลิ่งฝั่งซ้าย 268.286 ม.(ร.ท.ก.) ตลิ่งฝั่งขวา 268.388 ม.(ร.ท.ก.) ท้องน้ำ 262.856 ม.(ร.ท.ก.) ศูนย์เสาระดับน้ำ 261.863 ม.(ร.ท.ก.)</t>
  </si>
  <si>
    <t>ราคาศุนย์เสาปี  52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</si>
  <si>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</si>
  <si>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</si>
  <si>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</si>
  <si>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</si>
  <si>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</si>
  <si>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</si>
  <si>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</si>
  <si>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</si>
  <si>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</si>
  <si>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</si>
  <si>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</si>
  <si>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</si>
  <si>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</si>
  <si>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</si>
  <si>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23-31มี.ค.</t>
  </si>
  <si>
    <t>1-5เม.ย.</t>
  </si>
  <si>
    <t>29เม.ย</t>
  </si>
  <si>
    <t>25-26เม.ย.</t>
  </si>
  <si>
    <t>26-31เม.ย.</t>
  </si>
  <si>
    <t>3 ต.ค.</t>
  </si>
  <si>
    <t>13-18เม.ย</t>
  </si>
  <si>
    <t xml:space="preserve">    2. ปีน้ำ 2504 - 2511 ใช้จุดสำรวจปริมาณน้ำปีน้ำ 2501 - 2503</t>
  </si>
  <si>
    <t>ราคาศุนย์เสาระดับปี 2501-2511 = 262.700 ม.</t>
  </si>
  <si>
    <t>ราคาศุนย์เสาระดับปี 2552 = 261.863 ม.</t>
  </si>
  <si>
    <t>ปีน้ำ 2556 ไม่สามารถวัดปริมาณน้ำได้ เนื่องจากมีการก่อสร้างสะพาน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</si>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</sst>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\t#,##0.00_);\(\t#,##0.00\)"/>
    <numFmt numFmtId="201" formatCode="\t#,##0.00_);[Red]\(\t#,##0.00\)"/>
    <numFmt numFmtId="202" formatCode="&quot;฿&quot;\t#,##0.00_);\(&quot;฿&quot;\t#,##0.00\)"/>
    <numFmt numFmtId="203" formatCode="&quot;฿&quot;\t#,##0.00_);[Red]\(&quot;฿&quot;\t#,##0.00\)"/>
    <numFmt numFmtId="204" formatCode="\t#\ \t0/\t0"/>
    <numFmt numFmtId="205" formatCode="\t#\ \t00/\t00"/>
    <numFmt numFmtId="206" formatCode="d\ ดดดด\ bbbb"/>
    <numFmt numFmtId="207" formatCode="ว\ ดดดด\ ปปปป"/>
    <numFmt numFmtId="208" formatCode="ช:น:ss"/>
    <numFmt numFmtId="209" formatCode="วว/ดด/ปป\ ช:น"/>
    <numFmt numFmtId="210" formatCode="0.00_)"/>
    <numFmt numFmtId="211" formatCode="0.0_)"/>
    <numFmt numFmtId="212" formatCode="0_)"/>
    <numFmt numFmtId="213" formatCode="0.0"/>
    <numFmt numFmtId="214" formatCode="[$-409]h:mm:ss\ AM/PM"/>
    <numFmt numFmtId="215" formatCode="0_);\(0\)"/>
    <numFmt numFmtId="216" formatCode="d\ ดดด"/>
    <numFmt numFmtId="217" formatCode="0.000"/>
    <numFmt numFmtId="218" formatCode="dดดด"/>
    <numFmt numFmtId="219" formatCode="d\ \ด\ด\ด"/>
    <numFmt numFmtId="220" formatCode="d\ mmm"/>
    <numFmt numFmtId="221" formatCode="mmm\-yyyy"/>
    <numFmt numFmtId="222" formatCode="#,##0.00_ ;\-#,##0.00\ "/>
  </numFmts>
  <fonts count="70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sz val="14"/>
      <color indexed="10"/>
      <name val="AngsanaUPC"/>
      <family val="1"/>
    </font>
    <font>
      <b/>
      <sz val="12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"/>
      <color indexed="10"/>
      <name val="AngsanaUPC"/>
      <family val="1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7.25"/>
      <color indexed="12"/>
      <name val="TH SarabunPSK"/>
      <family val="0"/>
    </font>
    <font>
      <sz val="17.25"/>
      <color indexed="10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</borders>
  <cellStyleXfs count="106">
    <xf numFmtId="21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35" borderId="0" applyNumberFormat="0" applyBorder="0" applyAlignment="0" applyProtection="0"/>
    <xf numFmtId="0" fontId="56" fillId="36" borderId="1" applyNumberFormat="0" applyAlignment="0" applyProtection="0"/>
    <xf numFmtId="0" fontId="57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39" borderId="1" applyNumberFormat="0" applyAlignment="0" applyProtection="0"/>
    <xf numFmtId="0" fontId="64" fillId="0" borderId="6" applyNumberFormat="0" applyFill="0" applyAlignment="0" applyProtection="0"/>
    <xf numFmtId="0" fontId="65" fillId="40" borderId="0" applyNumberFormat="0" applyBorder="0" applyAlignment="0" applyProtection="0"/>
    <xf numFmtId="0" fontId="0" fillId="41" borderId="7" applyNumberFormat="0" applyFont="0" applyAlignment="0" applyProtection="0"/>
    <xf numFmtId="0" fontId="66" fillId="36" borderId="8" applyNumberFormat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42" borderId="10" applyNumberFormat="0" applyAlignment="0" applyProtection="0"/>
    <xf numFmtId="0" fontId="8" fillId="0" borderId="11" applyNumberFormat="0" applyFill="0" applyAlignment="0" applyProtection="0"/>
    <xf numFmtId="0" fontId="16" fillId="43" borderId="0" applyNumberFormat="0" applyBorder="0" applyAlignment="0" applyProtection="0"/>
    <xf numFmtId="0" fontId="17" fillId="44" borderId="12" applyNumberFormat="0" applyAlignment="0" applyProtection="0"/>
    <xf numFmtId="0" fontId="7" fillId="44" borderId="1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3" fillId="19" borderId="13" applyNumberFormat="0" applyAlignment="0" applyProtection="0"/>
    <xf numFmtId="0" fontId="14" fillId="19" borderId="0" applyNumberFormat="0" applyBorder="0" applyAlignment="0" applyProtection="0"/>
    <xf numFmtId="0" fontId="15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0" fillId="10" borderId="15" applyNumberFormat="0" applyFont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</cellStyleXfs>
  <cellXfs count="116">
    <xf numFmtId="210" fontId="0" fillId="0" borderId="0" xfId="0" applyAlignment="1">
      <alignment/>
    </xf>
    <xf numFmtId="0" fontId="0" fillId="0" borderId="0" xfId="91">
      <alignment/>
      <protection/>
    </xf>
    <xf numFmtId="216" fontId="21" fillId="0" borderId="0" xfId="91" applyNumberFormat="1" applyFont="1" applyAlignment="1">
      <alignment horizontal="centerContinuous"/>
      <protection/>
    </xf>
    <xf numFmtId="2" fontId="0" fillId="0" borderId="0" xfId="91" applyNumberFormat="1" applyAlignment="1">
      <alignment horizontal="centerContinuous"/>
      <protection/>
    </xf>
    <xf numFmtId="216" fontId="0" fillId="0" borderId="0" xfId="91" applyNumberFormat="1" applyAlignment="1">
      <alignment horizontal="centerContinuous"/>
      <protection/>
    </xf>
    <xf numFmtId="0" fontId="0" fillId="0" borderId="0" xfId="91" applyAlignment="1">
      <alignment horizontal="center"/>
      <protection/>
    </xf>
    <xf numFmtId="2" fontId="0" fillId="0" borderId="0" xfId="91" applyNumberFormat="1">
      <alignment/>
      <protection/>
    </xf>
    <xf numFmtId="216" fontId="0" fillId="0" borderId="0" xfId="91" applyNumberFormat="1" applyAlignment="1">
      <alignment horizontal="right"/>
      <protection/>
    </xf>
    <xf numFmtId="2" fontId="0" fillId="0" borderId="0" xfId="91" applyNumberFormat="1" applyAlignment="1">
      <alignment horizontal="center"/>
      <protection/>
    </xf>
    <xf numFmtId="216" fontId="0" fillId="0" borderId="0" xfId="91" applyNumberFormat="1" applyAlignment="1">
      <alignment horizontal="center"/>
      <protection/>
    </xf>
    <xf numFmtId="2" fontId="0" fillId="0" borderId="0" xfId="91" applyNumberFormat="1" applyAlignment="1">
      <alignment horizontal="right"/>
      <protection/>
    </xf>
    <xf numFmtId="216" fontId="0" fillId="0" borderId="0" xfId="91" applyNumberFormat="1">
      <alignment/>
      <protection/>
    </xf>
    <xf numFmtId="0" fontId="22" fillId="0" borderId="0" xfId="91" applyFont="1" applyAlignment="1">
      <alignment horizontal="left"/>
      <protection/>
    </xf>
    <xf numFmtId="2" fontId="23" fillId="0" borderId="0" xfId="91" applyNumberFormat="1" applyFont="1">
      <alignment/>
      <protection/>
    </xf>
    <xf numFmtId="216" fontId="23" fillId="0" borderId="0" xfId="91" applyNumberFormat="1" applyFont="1" applyAlignment="1">
      <alignment horizontal="right"/>
      <protection/>
    </xf>
    <xf numFmtId="0" fontId="23" fillId="0" borderId="0" xfId="91" applyFont="1">
      <alignment/>
      <protection/>
    </xf>
    <xf numFmtId="216" fontId="23" fillId="0" borderId="0" xfId="91" applyNumberFormat="1" applyFont="1">
      <alignment/>
      <protection/>
    </xf>
    <xf numFmtId="2" fontId="23" fillId="0" borderId="0" xfId="91" applyNumberFormat="1" applyFont="1" applyAlignment="1">
      <alignment horizontal="right"/>
      <protection/>
    </xf>
    <xf numFmtId="216" fontId="22" fillId="0" borderId="0" xfId="91" applyNumberFormat="1" applyFont="1" applyAlignment="1">
      <alignment horizontal="center"/>
      <protection/>
    </xf>
    <xf numFmtId="0" fontId="0" fillId="0" borderId="0" xfId="91" applyFont="1">
      <alignment/>
      <protection/>
    </xf>
    <xf numFmtId="217" fontId="0" fillId="0" borderId="0" xfId="91" applyNumberFormat="1">
      <alignment/>
      <protection/>
    </xf>
    <xf numFmtId="0" fontId="23" fillId="0" borderId="0" xfId="91" applyFont="1" applyAlignment="1">
      <alignment horizontal="left"/>
      <protection/>
    </xf>
    <xf numFmtId="2" fontId="23" fillId="0" borderId="0" xfId="91" applyNumberFormat="1" applyFont="1" applyAlignment="1">
      <alignment horizontal="left"/>
      <protection/>
    </xf>
    <xf numFmtId="2" fontId="23" fillId="0" borderId="0" xfId="91" applyNumberFormat="1" applyFont="1" applyAlignment="1">
      <alignment horizontal="center"/>
      <protection/>
    </xf>
    <xf numFmtId="216" fontId="23" fillId="0" borderId="0" xfId="91" applyNumberFormat="1" applyFont="1" applyAlignment="1">
      <alignment horizontal="center"/>
      <protection/>
    </xf>
    <xf numFmtId="0" fontId="24" fillId="0" borderId="0" xfId="91" applyFont="1">
      <alignment/>
      <protection/>
    </xf>
    <xf numFmtId="217" fontId="24" fillId="0" borderId="0" xfId="91" applyNumberFormat="1" applyFont="1">
      <alignment/>
      <protection/>
    </xf>
    <xf numFmtId="0" fontId="23" fillId="0" borderId="19" xfId="91" applyFont="1" applyBorder="1" applyAlignment="1">
      <alignment horizontal="center"/>
      <protection/>
    </xf>
    <xf numFmtId="2" fontId="23" fillId="0" borderId="20" xfId="91" applyNumberFormat="1" applyFont="1" applyBorder="1" applyAlignment="1">
      <alignment horizontal="centerContinuous"/>
      <protection/>
    </xf>
    <xf numFmtId="0" fontId="23" fillId="0" borderId="20" xfId="91" applyFont="1" applyBorder="1" applyAlignment="1">
      <alignment horizontal="centerContinuous"/>
      <protection/>
    </xf>
    <xf numFmtId="216" fontId="25" fillId="0" borderId="20" xfId="91" applyNumberFormat="1" applyFont="1" applyBorder="1" applyAlignment="1">
      <alignment horizontal="centerContinuous"/>
      <protection/>
    </xf>
    <xf numFmtId="2" fontId="25" fillId="0" borderId="20" xfId="91" applyNumberFormat="1" applyFont="1" applyBorder="1" applyAlignment="1">
      <alignment horizontal="centerContinuous"/>
      <protection/>
    </xf>
    <xf numFmtId="216" fontId="25" fillId="0" borderId="21" xfId="91" applyNumberFormat="1" applyFont="1" applyBorder="1" applyAlignment="1">
      <alignment horizontal="centerContinuous"/>
      <protection/>
    </xf>
    <xf numFmtId="216" fontId="23" fillId="0" borderId="20" xfId="91" applyNumberFormat="1" applyFont="1" applyBorder="1" applyAlignment="1">
      <alignment horizontal="centerContinuous"/>
      <protection/>
    </xf>
    <xf numFmtId="2" fontId="23" fillId="0" borderId="22" xfId="91" applyNumberFormat="1" applyFont="1" applyBorder="1" applyAlignment="1">
      <alignment horizontal="centerContinuous"/>
      <protection/>
    </xf>
    <xf numFmtId="2" fontId="25" fillId="0" borderId="23" xfId="91" applyNumberFormat="1" applyFont="1" applyBorder="1" applyAlignment="1">
      <alignment horizontal="centerContinuous"/>
      <protection/>
    </xf>
    <xf numFmtId="0" fontId="23" fillId="0" borderId="24" xfId="91" applyFont="1" applyBorder="1" applyAlignment="1">
      <alignment horizontal="center"/>
      <protection/>
    </xf>
    <xf numFmtId="2" fontId="23" fillId="0" borderId="25" xfId="91" applyNumberFormat="1" applyFont="1" applyBorder="1" applyAlignment="1">
      <alignment horizontal="centerContinuous"/>
      <protection/>
    </xf>
    <xf numFmtId="0" fontId="23" fillId="0" borderId="26" xfId="91" applyFont="1" applyBorder="1" applyAlignment="1">
      <alignment horizontal="centerContinuous"/>
      <protection/>
    </xf>
    <xf numFmtId="216" fontId="23" fillId="0" borderId="25" xfId="91" applyNumberFormat="1" applyFont="1" applyBorder="1" applyAlignment="1">
      <alignment horizontal="centerContinuous"/>
      <protection/>
    </xf>
    <xf numFmtId="0" fontId="23" fillId="0" borderId="25" xfId="91" applyFont="1" applyBorder="1" applyAlignment="1">
      <alignment horizontal="centerContinuous"/>
      <protection/>
    </xf>
    <xf numFmtId="216" fontId="23" fillId="0" borderId="27" xfId="91" applyNumberFormat="1" applyFont="1" applyBorder="1" applyAlignment="1">
      <alignment horizontal="centerContinuous"/>
      <protection/>
    </xf>
    <xf numFmtId="2" fontId="23" fillId="0" borderId="26" xfId="91" applyNumberFormat="1" applyFont="1" applyBorder="1" applyAlignment="1">
      <alignment horizontal="centerContinuous"/>
      <protection/>
    </xf>
    <xf numFmtId="2" fontId="23" fillId="0" borderId="24" xfId="91" applyNumberFormat="1" applyFont="1" applyBorder="1" applyAlignment="1">
      <alignment horizontal="center"/>
      <protection/>
    </xf>
    <xf numFmtId="2" fontId="25" fillId="0" borderId="28" xfId="91" applyNumberFormat="1" applyFont="1" applyBorder="1">
      <alignment/>
      <protection/>
    </xf>
    <xf numFmtId="216" fontId="25" fillId="0" borderId="28" xfId="91" applyNumberFormat="1" applyFont="1" applyBorder="1" applyAlignment="1">
      <alignment horizontal="center"/>
      <protection/>
    </xf>
    <xf numFmtId="2" fontId="25" fillId="0" borderId="28" xfId="91" applyNumberFormat="1" applyFont="1" applyBorder="1" applyAlignment="1">
      <alignment horizontal="left"/>
      <protection/>
    </xf>
    <xf numFmtId="2" fontId="25" fillId="0" borderId="28" xfId="91" applyNumberFormat="1" applyFont="1" applyBorder="1" applyAlignment="1">
      <alignment horizontal="center"/>
      <protection/>
    </xf>
    <xf numFmtId="216" fontId="25" fillId="0" borderId="24" xfId="91" applyNumberFormat="1" applyFont="1" applyBorder="1" applyAlignment="1">
      <alignment horizontal="center"/>
      <protection/>
    </xf>
    <xf numFmtId="0" fontId="23" fillId="0" borderId="27" xfId="91" applyFont="1" applyBorder="1">
      <alignment/>
      <protection/>
    </xf>
    <xf numFmtId="2" fontId="25" fillId="0" borderId="25" xfId="91" applyNumberFormat="1" applyFont="1" applyBorder="1">
      <alignment/>
      <protection/>
    </xf>
    <xf numFmtId="2" fontId="25" fillId="0" borderId="25" xfId="91" applyNumberFormat="1" applyFont="1" applyBorder="1" applyAlignment="1">
      <alignment horizontal="center"/>
      <protection/>
    </xf>
    <xf numFmtId="216" fontId="25" fillId="0" borderId="25" xfId="91" applyNumberFormat="1" applyFont="1" applyBorder="1" applyAlignment="1">
      <alignment horizontal="right"/>
      <protection/>
    </xf>
    <xf numFmtId="216" fontId="25" fillId="0" borderId="25" xfId="91" applyNumberFormat="1" applyFont="1" applyBorder="1" applyAlignment="1">
      <alignment horizontal="center"/>
      <protection/>
    </xf>
    <xf numFmtId="216" fontId="25" fillId="0" borderId="27" xfId="91" applyNumberFormat="1" applyFont="1" applyBorder="1">
      <alignment/>
      <protection/>
    </xf>
    <xf numFmtId="0" fontId="0" fillId="0" borderId="29" xfId="91" applyBorder="1">
      <alignment/>
      <protection/>
    </xf>
    <xf numFmtId="0" fontId="0" fillId="0" borderId="30" xfId="91" applyBorder="1">
      <alignment/>
      <protection/>
    </xf>
    <xf numFmtId="2" fontId="0" fillId="0" borderId="30" xfId="91" applyNumberFormat="1" applyBorder="1">
      <alignment/>
      <protection/>
    </xf>
    <xf numFmtId="216" fontId="0" fillId="0" borderId="30" xfId="91" applyNumberFormat="1" applyBorder="1">
      <alignment/>
      <protection/>
    </xf>
    <xf numFmtId="216" fontId="0" fillId="0" borderId="30" xfId="91" applyNumberFormat="1" applyBorder="1" applyAlignment="1">
      <alignment horizontal="right"/>
      <protection/>
    </xf>
    <xf numFmtId="2" fontId="0" fillId="0" borderId="31" xfId="91" applyNumberFormat="1" applyBorder="1">
      <alignment/>
      <protection/>
    </xf>
    <xf numFmtId="2" fontId="0" fillId="0" borderId="0" xfId="91" applyNumberFormat="1" applyFont="1">
      <alignment/>
      <protection/>
    </xf>
    <xf numFmtId="216" fontId="27" fillId="0" borderId="30" xfId="91" applyNumberFormat="1" applyFont="1" applyBorder="1" applyAlignment="1">
      <alignment vertical="center"/>
      <protection/>
    </xf>
    <xf numFmtId="216" fontId="26" fillId="0" borderId="30" xfId="91" applyNumberFormat="1" applyFont="1" applyBorder="1" applyAlignment="1">
      <alignment vertical="center"/>
      <protection/>
    </xf>
    <xf numFmtId="0" fontId="0" fillId="0" borderId="0" xfId="91" applyFont="1" applyAlignment="1">
      <alignment/>
      <protection/>
    </xf>
    <xf numFmtId="0" fontId="0" fillId="0" borderId="32" xfId="91" applyFont="1" applyBorder="1" applyAlignment="1">
      <alignment/>
      <protection/>
    </xf>
    <xf numFmtId="0" fontId="0" fillId="0" borderId="32" xfId="91" applyBorder="1">
      <alignment/>
      <protection/>
    </xf>
    <xf numFmtId="216" fontId="28" fillId="0" borderId="33" xfId="91" applyNumberFormat="1" applyFont="1" applyBorder="1">
      <alignment/>
      <protection/>
    </xf>
    <xf numFmtId="2" fontId="26" fillId="0" borderId="30" xfId="91" applyNumberFormat="1" applyFont="1" applyBorder="1">
      <alignment/>
      <protection/>
    </xf>
    <xf numFmtId="216" fontId="26" fillId="0" borderId="30" xfId="91" applyNumberFormat="1" applyFont="1" applyBorder="1" applyAlignment="1">
      <alignment horizontal="right"/>
      <protection/>
    </xf>
    <xf numFmtId="0" fontId="26" fillId="0" borderId="30" xfId="91" applyFont="1" applyBorder="1">
      <alignment/>
      <protection/>
    </xf>
    <xf numFmtId="0" fontId="0" fillId="0" borderId="34" xfId="91" applyBorder="1">
      <alignment/>
      <protection/>
    </xf>
    <xf numFmtId="0" fontId="0" fillId="0" borderId="35" xfId="91" applyBorder="1">
      <alignment/>
      <protection/>
    </xf>
    <xf numFmtId="216" fontId="26" fillId="0" borderId="35" xfId="91" applyNumberFormat="1" applyFont="1" applyBorder="1">
      <alignment/>
      <protection/>
    </xf>
    <xf numFmtId="216" fontId="0" fillId="0" borderId="36" xfId="91" applyNumberFormat="1" applyBorder="1">
      <alignment/>
      <protection/>
    </xf>
    <xf numFmtId="0" fontId="26" fillId="0" borderId="35" xfId="91" applyFont="1" applyBorder="1">
      <alignment/>
      <protection/>
    </xf>
    <xf numFmtId="2" fontId="26" fillId="0" borderId="35" xfId="91" applyNumberFormat="1" applyFont="1" applyBorder="1">
      <alignment/>
      <protection/>
    </xf>
    <xf numFmtId="216" fontId="26" fillId="0" borderId="35" xfId="91" applyNumberFormat="1" applyFont="1" applyBorder="1" applyAlignment="1">
      <alignment horizontal="right"/>
      <protection/>
    </xf>
    <xf numFmtId="216" fontId="0" fillId="0" borderId="35" xfId="91" applyNumberFormat="1" applyBorder="1">
      <alignment/>
      <protection/>
    </xf>
    <xf numFmtId="0" fontId="0" fillId="0" borderId="37" xfId="91" applyBorder="1">
      <alignment/>
      <protection/>
    </xf>
    <xf numFmtId="2" fontId="0" fillId="0" borderId="35" xfId="91" applyNumberFormat="1" applyBorder="1">
      <alignment/>
      <protection/>
    </xf>
    <xf numFmtId="2" fontId="0" fillId="0" borderId="38" xfId="91" applyNumberFormat="1" applyBorder="1">
      <alignment/>
      <protection/>
    </xf>
    <xf numFmtId="0" fontId="0" fillId="0" borderId="39" xfId="91" applyBorder="1">
      <alignment/>
      <protection/>
    </xf>
    <xf numFmtId="0" fontId="0" fillId="0" borderId="40" xfId="91" applyBorder="1">
      <alignment/>
      <protection/>
    </xf>
    <xf numFmtId="2" fontId="0" fillId="0" borderId="41" xfId="91" applyNumberFormat="1" applyBorder="1">
      <alignment/>
      <protection/>
    </xf>
    <xf numFmtId="2" fontId="0" fillId="0" borderId="42" xfId="91" applyNumberFormat="1" applyBorder="1">
      <alignment/>
      <protection/>
    </xf>
    <xf numFmtId="216" fontId="0" fillId="0" borderId="42" xfId="91" applyNumberFormat="1" applyBorder="1">
      <alignment/>
      <protection/>
    </xf>
    <xf numFmtId="216" fontId="0" fillId="0" borderId="42" xfId="91" applyNumberFormat="1" applyBorder="1" applyAlignment="1">
      <alignment horizontal="right"/>
      <protection/>
    </xf>
    <xf numFmtId="2" fontId="0" fillId="0" borderId="42" xfId="91" applyNumberFormat="1" applyBorder="1" applyAlignment="1">
      <alignment horizontal="right"/>
      <protection/>
    </xf>
    <xf numFmtId="2" fontId="0" fillId="0" borderId="42" xfId="81" applyNumberFormat="1" applyFont="1" applyBorder="1" applyAlignment="1">
      <alignment/>
    </xf>
    <xf numFmtId="2" fontId="0" fillId="0" borderId="42" xfId="81" applyNumberFormat="1" applyFont="1" applyBorder="1" applyAlignment="1">
      <alignment horizontal="right"/>
    </xf>
    <xf numFmtId="0" fontId="0" fillId="0" borderId="43" xfId="91" applyBorder="1">
      <alignment/>
      <protection/>
    </xf>
    <xf numFmtId="2" fontId="0" fillId="0" borderId="44" xfId="91" applyNumberFormat="1" applyBorder="1">
      <alignment/>
      <protection/>
    </xf>
    <xf numFmtId="216" fontId="0" fillId="0" borderId="45" xfId="91" applyNumberFormat="1" applyBorder="1">
      <alignment/>
      <protection/>
    </xf>
    <xf numFmtId="0" fontId="0" fillId="0" borderId="46" xfId="91" applyBorder="1">
      <alignment/>
      <protection/>
    </xf>
    <xf numFmtId="2" fontId="0" fillId="0" borderId="47" xfId="91" applyNumberFormat="1" applyBorder="1">
      <alignment/>
      <protection/>
    </xf>
    <xf numFmtId="216" fontId="0" fillId="0" borderId="48" xfId="91" applyNumberFormat="1" applyBorder="1">
      <alignment/>
      <protection/>
    </xf>
    <xf numFmtId="2" fontId="0" fillId="0" borderId="46" xfId="91" applyNumberFormat="1" applyBorder="1">
      <alignment/>
      <protection/>
    </xf>
    <xf numFmtId="2" fontId="0" fillId="0" borderId="47" xfId="91" applyNumberFormat="1" applyBorder="1" applyAlignment="1">
      <alignment horizontal="right"/>
      <protection/>
    </xf>
    <xf numFmtId="2" fontId="0" fillId="0" borderId="47" xfId="91" applyNumberFormat="1" applyFill="1" applyBorder="1">
      <alignment/>
      <protection/>
    </xf>
    <xf numFmtId="2" fontId="0" fillId="49" borderId="47" xfId="91" applyNumberFormat="1" applyFill="1" applyBorder="1">
      <alignment/>
      <protection/>
    </xf>
    <xf numFmtId="216" fontId="0" fillId="0" borderId="47" xfId="91" applyNumberFormat="1" applyBorder="1">
      <alignment/>
      <protection/>
    </xf>
    <xf numFmtId="217" fontId="0" fillId="0" borderId="46" xfId="91" applyNumberFormat="1" applyBorder="1">
      <alignment/>
      <protection/>
    </xf>
    <xf numFmtId="2" fontId="0" fillId="0" borderId="43" xfId="91" applyNumberFormat="1" applyBorder="1">
      <alignment/>
      <protection/>
    </xf>
    <xf numFmtId="216" fontId="0" fillId="0" borderId="45" xfId="91" applyNumberFormat="1" applyBorder="1" applyAlignment="1">
      <alignment horizontal="right"/>
      <protection/>
    </xf>
    <xf numFmtId="216" fontId="0" fillId="0" borderId="48" xfId="91" applyNumberFormat="1" applyBorder="1" applyAlignment="1">
      <alignment horizontal="right"/>
      <protection/>
    </xf>
    <xf numFmtId="2" fontId="0" fillId="0" borderId="46" xfId="91" applyNumberFormat="1" applyBorder="1" applyAlignment="1">
      <alignment horizontal="right"/>
      <protection/>
    </xf>
    <xf numFmtId="2" fontId="0" fillId="0" borderId="43" xfId="91" applyNumberFormat="1" applyBorder="1" applyAlignment="1">
      <alignment horizontal="center"/>
      <protection/>
    </xf>
    <xf numFmtId="2" fontId="0" fillId="0" borderId="44" xfId="91" applyNumberFormat="1" applyBorder="1" applyAlignment="1">
      <alignment horizontal="right"/>
      <protection/>
    </xf>
    <xf numFmtId="216" fontId="0" fillId="0" borderId="45" xfId="91" applyNumberFormat="1" applyBorder="1" applyAlignment="1">
      <alignment horizontal="center"/>
      <protection/>
    </xf>
    <xf numFmtId="2" fontId="0" fillId="0" borderId="46" xfId="91" applyNumberFormat="1" applyBorder="1" applyAlignment="1">
      <alignment horizontal="center"/>
      <protection/>
    </xf>
    <xf numFmtId="216" fontId="0" fillId="0" borderId="48" xfId="91" applyNumberFormat="1" applyBorder="1" applyAlignment="1">
      <alignment horizontal="center"/>
      <protection/>
    </xf>
    <xf numFmtId="0" fontId="0" fillId="0" borderId="47" xfId="91" applyBorder="1" applyAlignment="1">
      <alignment horizontal="right"/>
      <protection/>
    </xf>
    <xf numFmtId="0" fontId="0" fillId="0" borderId="47" xfId="91" applyBorder="1">
      <alignment/>
      <protection/>
    </xf>
    <xf numFmtId="0" fontId="0" fillId="0" borderId="46" xfId="91" applyBorder="1" applyAlignment="1">
      <alignment horizontal="right"/>
      <protection/>
    </xf>
    <xf numFmtId="2" fontId="0" fillId="0" borderId="47" xfId="91" applyNumberFormat="1" applyFont="1" applyBorder="1" applyAlignment="1">
      <alignment horizontal="right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ครื่องหมายจุลภาค_H41P14A" xfId="81"/>
    <cellStyle name="เซลล์ตรวจสอบ" xfId="82"/>
    <cellStyle name="เซลล์ที่มีการเชื่อมโยง" xfId="83"/>
    <cellStyle name="แย่" xfId="84"/>
    <cellStyle name="แสดงผล" xfId="85"/>
    <cellStyle name="การคำนวณ" xfId="86"/>
    <cellStyle name="ข้อความเตือน" xfId="87"/>
    <cellStyle name="ข้อความอธิบาย" xfId="88"/>
    <cellStyle name="ชื่อเรื่อง" xfId="89"/>
    <cellStyle name="ดี" xfId="90"/>
    <cellStyle name="ปกติ_H41P14A" xfId="91"/>
    <cellStyle name="ป้อนค่า" xfId="92"/>
    <cellStyle name="ปานกลาง" xfId="93"/>
    <cellStyle name="ผลรวม" xfId="94"/>
    <cellStyle name="ส่วนที่ถูกเน้น1" xfId="95"/>
    <cellStyle name="ส่วนที่ถูกเน้น2" xfId="96"/>
    <cellStyle name="ส่วนที่ถูกเน้น3" xfId="97"/>
    <cellStyle name="ส่วนที่ถูกเน้น4" xfId="98"/>
    <cellStyle name="ส่วนที่ถูกเน้น5" xfId="99"/>
    <cellStyle name="ส่วนที่ถูกเน้น6" xfId="100"/>
    <cellStyle name="หมายเหตุ" xfId="101"/>
    <cellStyle name="หัวเรื่อง 1" xfId="102"/>
    <cellStyle name="หัวเรื่อง 2" xfId="103"/>
    <cellStyle name="หัวเรื่อง 3" xfId="104"/>
    <cellStyle name="หัวเรื่อง 4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P.14A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0.01325"/>
          <c:y val="0.031"/>
        </c:manualLayout>
      </c:layout>
      <c:spPr>
        <a:solidFill>
          <a:srgbClr val="E3E3E3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895"/>
          <c:w val="0.84725"/>
          <c:h val="0.731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P.14A'!$A$9:$A$32</c:f>
              <c:numCache>
                <c:ptCount val="24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</c:numCache>
            </c:numRef>
          </c:cat>
          <c:val>
            <c:numRef>
              <c:f>'Data P.14A'!$Q$9:$Q$32</c:f>
              <c:numCache>
                <c:ptCount val="24"/>
                <c:pt idx="0">
                  <c:v>1.2200000000000273</c:v>
                </c:pt>
                <c:pt idx="1">
                  <c:v>2.3899999999999864</c:v>
                </c:pt>
                <c:pt idx="2">
                  <c:v>2.75</c:v>
                </c:pt>
                <c:pt idx="3">
                  <c:v>2.3500000000000227</c:v>
                </c:pt>
                <c:pt idx="4">
                  <c:v>3.150000000000034</c:v>
                </c:pt>
                <c:pt idx="5">
                  <c:v>2</c:v>
                </c:pt>
                <c:pt idx="6">
                  <c:v>2.590000000000032</c:v>
                </c:pt>
                <c:pt idx="7">
                  <c:v>2.2700000000000387</c:v>
                </c:pt>
                <c:pt idx="8">
                  <c:v>2.569999999999993</c:v>
                </c:pt>
                <c:pt idx="9">
                  <c:v>2.5600000000000023</c:v>
                </c:pt>
                <c:pt idx="10">
                  <c:v>1.4499999999999886</c:v>
                </c:pt>
                <c:pt idx="11">
                  <c:v>4.307000000000016</c:v>
                </c:pt>
                <c:pt idx="12">
                  <c:v>4.09699999999998</c:v>
                </c:pt>
                <c:pt idx="13">
                  <c:v>5.197000000000003</c:v>
                </c:pt>
                <c:pt idx="14">
                  <c:v>3.276999999999987</c:v>
                </c:pt>
                <c:pt idx="15">
                  <c:v>3.4669999999999845</c:v>
                </c:pt>
                <c:pt idx="16">
                  <c:v>2.8170000000000073</c:v>
                </c:pt>
                <c:pt idx="17">
                  <c:v>1.9470000000000027</c:v>
                </c:pt>
                <c:pt idx="18">
                  <c:v>2.8770000000000095</c:v>
                </c:pt>
                <c:pt idx="19">
                  <c:v>2.9470000000000027</c:v>
                </c:pt>
                <c:pt idx="20">
                  <c:v>2.34699999999998</c:v>
                </c:pt>
                <c:pt idx="21">
                  <c:v>3.757000000000005</c:v>
                </c:pt>
                <c:pt idx="22">
                  <c:v>1.497000000000014</c:v>
                </c:pt>
                <c:pt idx="23">
                  <c:v>1.4599999999999795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P.14A'!$A$9:$A$32</c:f>
              <c:numCache>
                <c:ptCount val="24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</c:numCache>
            </c:numRef>
          </c:cat>
          <c:val>
            <c:numRef>
              <c:f>'Data P.14A'!$R$9:$R$32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0.040000000000020464</c:v>
                </c:pt>
                <c:pt idx="4">
                  <c:v>0.12999999999999545</c:v>
                </c:pt>
                <c:pt idx="5">
                  <c:v>0.18999999999999773</c:v>
                </c:pt>
                <c:pt idx="6">
                  <c:v>0.13999999999998636</c:v>
                </c:pt>
                <c:pt idx="7">
                  <c:v>0.18000000000000682</c:v>
                </c:pt>
                <c:pt idx="8">
                  <c:v>0.10000000000002274</c:v>
                </c:pt>
                <c:pt idx="9">
                  <c:v>0.13999999999998636</c:v>
                </c:pt>
                <c:pt idx="10">
                  <c:v>0.1500000000000341</c:v>
                </c:pt>
                <c:pt idx="11">
                  <c:v>0.7169999999999845</c:v>
                </c:pt>
                <c:pt idx="12">
                  <c:v>0.6070000000000277</c:v>
                </c:pt>
                <c:pt idx="13">
                  <c:v>0.9970000000000141</c:v>
                </c:pt>
                <c:pt idx="14">
                  <c:v>1.0670000000000073</c:v>
                </c:pt>
                <c:pt idx="15">
                  <c:v>0.8969999999999914</c:v>
                </c:pt>
                <c:pt idx="16">
                  <c:v>0.8969999999999914</c:v>
                </c:pt>
                <c:pt idx="17">
                  <c:v>0.4970000000000141</c:v>
                </c:pt>
                <c:pt idx="18">
                  <c:v>0.19700000000000273</c:v>
                </c:pt>
                <c:pt idx="19">
                  <c:v>0.07699999999999818</c:v>
                </c:pt>
                <c:pt idx="20">
                  <c:v>-0.4630000000000223</c:v>
                </c:pt>
                <c:pt idx="21">
                  <c:v>-0.7629999999999768</c:v>
                </c:pt>
                <c:pt idx="22">
                  <c:v>-1.15300000000002</c:v>
                </c:pt>
                <c:pt idx="23">
                  <c:v>-1.1499999999999773</c:v>
                </c:pt>
              </c:numCache>
            </c:numRef>
          </c:val>
        </c:ser>
        <c:overlap val="100"/>
        <c:gapWidth val="50"/>
        <c:axId val="1971543"/>
        <c:axId val="17743888"/>
      </c:barChart>
      <c:catAx>
        <c:axId val="1971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7743888"/>
        <c:crossesAt val="-2"/>
        <c:auto val="1"/>
        <c:lblOffset val="100"/>
        <c:tickLblSkip val="1"/>
        <c:noMultiLvlLbl val="0"/>
      </c:catAx>
      <c:valAx>
        <c:axId val="17743888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971543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P.14A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0.0082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8025"/>
          <c:w val="0.84775"/>
          <c:h val="0.73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P.14A'!$A$9:$A$32</c:f>
              <c:numCache>
                <c:ptCount val="24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</c:numCache>
            </c:numRef>
          </c:cat>
          <c:val>
            <c:numRef>
              <c:f>'Data P.14A'!$C$9:$C$32</c:f>
              <c:numCache>
                <c:ptCount val="24"/>
                <c:pt idx="0">
                  <c:v>150</c:v>
                </c:pt>
                <c:pt idx="1">
                  <c:v>493</c:v>
                </c:pt>
                <c:pt idx="2">
                  <c:v>626</c:v>
                </c:pt>
                <c:pt idx="3">
                  <c:v>398</c:v>
                </c:pt>
                <c:pt idx="4">
                  <c:v>647</c:v>
                </c:pt>
                <c:pt idx="5">
                  <c:v>305</c:v>
                </c:pt>
                <c:pt idx="6">
                  <c:v>451</c:v>
                </c:pt>
                <c:pt idx="7">
                  <c:v>376</c:v>
                </c:pt>
                <c:pt idx="8">
                  <c:v>461</c:v>
                </c:pt>
                <c:pt idx="9">
                  <c:v>458</c:v>
                </c:pt>
                <c:pt idx="10">
                  <c:v>181</c:v>
                </c:pt>
                <c:pt idx="11">
                  <c:v>0</c:v>
                </c:pt>
                <c:pt idx="12">
                  <c:v>404.05</c:v>
                </c:pt>
                <c:pt idx="13">
                  <c:v>1235</c:v>
                </c:pt>
                <c:pt idx="14">
                  <c:v>213.6</c:v>
                </c:pt>
                <c:pt idx="15">
                  <c:v>0</c:v>
                </c:pt>
                <c:pt idx="16">
                  <c:v>218</c:v>
                </c:pt>
                <c:pt idx="17">
                  <c:v>88.5</c:v>
                </c:pt>
                <c:pt idx="18">
                  <c:v>242.4</c:v>
                </c:pt>
                <c:pt idx="19">
                  <c:v>272.57</c:v>
                </c:pt>
                <c:pt idx="20">
                  <c:v>188.6</c:v>
                </c:pt>
                <c:pt idx="21">
                  <c:v>609.6</c:v>
                </c:pt>
                <c:pt idx="22">
                  <c:v>148.2</c:v>
                </c:pt>
                <c:pt idx="23">
                  <c:v>250</c:v>
                </c:pt>
              </c:numCache>
            </c:numRef>
          </c:val>
        </c:ser>
        <c:gapWidth val="50"/>
        <c:axId val="25477265"/>
        <c:axId val="27968794"/>
      </c:barChart>
      <c:catAx>
        <c:axId val="25477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25" b="0" i="0" u="none" baseline="0">
                <a:solidFill>
                  <a:srgbClr val="0000FF"/>
                </a:solidFill>
              </a:defRPr>
            </a:pPr>
          </a:p>
        </c:txPr>
        <c:crossAx val="27968794"/>
        <c:crosses val="autoZero"/>
        <c:auto val="1"/>
        <c:lblOffset val="100"/>
        <c:tickLblSkip val="1"/>
        <c:noMultiLvlLbl val="0"/>
      </c:catAx>
      <c:valAx>
        <c:axId val="27968794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25477265"/>
        <c:crossesAt val="1"/>
        <c:crossBetween val="between"/>
        <c:dispUnits/>
        <c:majorUnit val="3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P.14A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0.0082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8025"/>
          <c:w val="0.84775"/>
          <c:h val="0.73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P.14A'!$A$9:$A$32</c:f>
              <c:numCache>
                <c:ptCount val="24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</c:numCache>
            </c:numRef>
          </c:cat>
          <c:val>
            <c:numRef>
              <c:f>'Data P.14A'!$I$9:$I$32</c:f>
              <c:numCache>
                <c:ptCount val="24"/>
                <c:pt idx="0">
                  <c:v>1.3</c:v>
                </c:pt>
                <c:pt idx="1">
                  <c:v>1.3</c:v>
                </c:pt>
                <c:pt idx="2">
                  <c:v>3</c:v>
                </c:pt>
                <c:pt idx="3">
                  <c:v>3.55</c:v>
                </c:pt>
                <c:pt idx="4">
                  <c:v>7</c:v>
                </c:pt>
                <c:pt idx="5">
                  <c:v>8.5</c:v>
                </c:pt>
                <c:pt idx="6">
                  <c:v>6</c:v>
                </c:pt>
                <c:pt idx="7">
                  <c:v>8</c:v>
                </c:pt>
                <c:pt idx="8">
                  <c:v>5.5</c:v>
                </c:pt>
                <c:pt idx="9">
                  <c:v>7.5</c:v>
                </c:pt>
                <c:pt idx="10">
                  <c:v>8</c:v>
                </c:pt>
                <c:pt idx="11">
                  <c:v>0</c:v>
                </c:pt>
                <c:pt idx="12">
                  <c:v>0.91</c:v>
                </c:pt>
                <c:pt idx="13">
                  <c:v>2.04</c:v>
                </c:pt>
                <c:pt idx="14">
                  <c:v>0.77</c:v>
                </c:pt>
                <c:pt idx="15">
                  <c:v>0</c:v>
                </c:pt>
                <c:pt idx="16">
                  <c:v>2.28</c:v>
                </c:pt>
                <c:pt idx="17">
                  <c:v>1.2</c:v>
                </c:pt>
                <c:pt idx="18">
                  <c:v>0.18</c:v>
                </c:pt>
                <c:pt idx="19">
                  <c:v>0.86</c:v>
                </c:pt>
                <c:pt idx="20">
                  <c:v>1.9</c:v>
                </c:pt>
                <c:pt idx="21">
                  <c:v>0.2</c:v>
                </c:pt>
                <c:pt idx="22">
                  <c:v>0.02</c:v>
                </c:pt>
                <c:pt idx="23">
                  <c:v>0.11</c:v>
                </c:pt>
              </c:numCache>
            </c:numRef>
          </c:val>
        </c:ser>
        <c:gapWidth val="50"/>
        <c:axId val="50392555"/>
        <c:axId val="50879812"/>
      </c:barChart>
      <c:catAx>
        <c:axId val="50392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25" b="0" i="0" u="none" baseline="0">
                <a:solidFill>
                  <a:srgbClr val="0000FF"/>
                </a:solidFill>
              </a:defRPr>
            </a:pPr>
          </a:p>
        </c:txPr>
        <c:crossAx val="50879812"/>
        <c:crosses val="autoZero"/>
        <c:auto val="1"/>
        <c:lblOffset val="100"/>
        <c:tickLblSkip val="1"/>
        <c:noMultiLvlLbl val="0"/>
      </c:catAx>
      <c:valAx>
        <c:axId val="50879812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50392555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22">
      <selection activeCell="W30" sqref="W30"/>
    </sheetView>
  </sheetViews>
  <sheetFormatPr defaultColWidth="9.33203125" defaultRowHeight="21"/>
  <cols>
    <col min="1" max="1" width="4.83203125" style="1" customWidth="1"/>
    <col min="2" max="2" width="7.33203125" style="6" customWidth="1"/>
    <col min="3" max="3" width="8.16015625" style="6" customWidth="1"/>
    <col min="4" max="4" width="7.66015625" style="11" customWidth="1"/>
    <col min="5" max="5" width="7.33203125" style="1" customWidth="1"/>
    <col min="6" max="6" width="8.16015625" style="6" customWidth="1"/>
    <col min="7" max="7" width="7.66015625" style="11" customWidth="1"/>
    <col min="8" max="8" width="7.16015625" style="6" customWidth="1"/>
    <col min="9" max="9" width="8.33203125" style="6" customWidth="1"/>
    <col min="10" max="10" width="9.332031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" width="17.83203125" style="1" customWidth="1"/>
    <col min="17" max="17" width="10.5" style="1" customWidth="1"/>
    <col min="18" max="16384" width="9.33203125" style="1" customWidth="1"/>
  </cols>
  <sheetData>
    <row r="1" spans="2:15" ht="31.5"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7" ht="23.25" customHeight="1">
      <c r="A3" s="12" t="s">
        <v>3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4</v>
      </c>
      <c r="M3" s="16"/>
      <c r="N3" s="13"/>
      <c r="O3" s="13"/>
      <c r="P3" s="19" t="s">
        <v>5</v>
      </c>
      <c r="Q3" s="20">
        <v>262.7</v>
      </c>
    </row>
    <row r="4" spans="1:17" ht="22.5" customHeight="1">
      <c r="A4" s="21" t="s">
        <v>6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25" t="s">
        <v>7</v>
      </c>
      <c r="Q4" s="26">
        <v>261.863</v>
      </c>
    </row>
    <row r="5" spans="1:15" ht="21">
      <c r="A5" s="27"/>
      <c r="B5" s="28" t="s">
        <v>8</v>
      </c>
      <c r="C5" s="29"/>
      <c r="D5" s="30"/>
      <c r="E5" s="31"/>
      <c r="F5" s="31"/>
      <c r="G5" s="32"/>
      <c r="H5" s="33" t="s">
        <v>9</v>
      </c>
      <c r="I5" s="31"/>
      <c r="J5" s="33"/>
      <c r="K5" s="31"/>
      <c r="L5" s="31"/>
      <c r="M5" s="32"/>
      <c r="N5" s="34" t="s">
        <v>10</v>
      </c>
      <c r="O5" s="35"/>
    </row>
    <row r="6" spans="1:15" ht="21">
      <c r="A6" s="36" t="s">
        <v>11</v>
      </c>
      <c r="B6" s="37" t="s">
        <v>12</v>
      </c>
      <c r="C6" s="38"/>
      <c r="D6" s="39"/>
      <c r="E6" s="37" t="s">
        <v>13</v>
      </c>
      <c r="F6" s="40"/>
      <c r="G6" s="39"/>
      <c r="H6" s="37" t="s">
        <v>12</v>
      </c>
      <c r="I6" s="40"/>
      <c r="J6" s="39"/>
      <c r="K6" s="37" t="s">
        <v>13</v>
      </c>
      <c r="L6" s="40"/>
      <c r="M6" s="41"/>
      <c r="N6" s="42" t="s">
        <v>2</v>
      </c>
      <c r="O6" s="37"/>
    </row>
    <row r="7" spans="1:15" s="6" customFormat="1" ht="21">
      <c r="A7" s="43" t="s">
        <v>14</v>
      </c>
      <c r="B7" s="44" t="s">
        <v>15</v>
      </c>
      <c r="C7" s="44" t="s">
        <v>16</v>
      </c>
      <c r="D7" s="45" t="s">
        <v>17</v>
      </c>
      <c r="E7" s="46" t="s">
        <v>15</v>
      </c>
      <c r="F7" s="44" t="s">
        <v>16</v>
      </c>
      <c r="G7" s="45" t="s">
        <v>17</v>
      </c>
      <c r="H7" s="44" t="s">
        <v>15</v>
      </c>
      <c r="I7" s="46" t="s">
        <v>16</v>
      </c>
      <c r="J7" s="45" t="s">
        <v>17</v>
      </c>
      <c r="K7" s="47" t="s">
        <v>15</v>
      </c>
      <c r="L7" s="47" t="s">
        <v>16</v>
      </c>
      <c r="M7" s="48" t="s">
        <v>17</v>
      </c>
      <c r="N7" s="44" t="s">
        <v>16</v>
      </c>
      <c r="O7" s="47" t="s">
        <v>18</v>
      </c>
    </row>
    <row r="8" spans="1:15" ht="21">
      <c r="A8" s="49"/>
      <c r="B8" s="50" t="s">
        <v>19</v>
      </c>
      <c r="C8" s="51" t="s">
        <v>20</v>
      </c>
      <c r="D8" s="52"/>
      <c r="E8" s="50" t="s">
        <v>19</v>
      </c>
      <c r="F8" s="51" t="s">
        <v>20</v>
      </c>
      <c r="G8" s="52"/>
      <c r="H8" s="50" t="s">
        <v>19</v>
      </c>
      <c r="I8" s="51" t="s">
        <v>20</v>
      </c>
      <c r="J8" s="53"/>
      <c r="K8" s="50" t="s">
        <v>19</v>
      </c>
      <c r="L8" s="51" t="s">
        <v>20</v>
      </c>
      <c r="M8" s="54"/>
      <c r="N8" s="50" t="s">
        <v>21</v>
      </c>
      <c r="O8" s="50" t="s">
        <v>20</v>
      </c>
    </row>
    <row r="9" spans="1:18" ht="18" customHeight="1">
      <c r="A9" s="82">
        <v>2501</v>
      </c>
      <c r="B9" s="91">
        <v>263.92</v>
      </c>
      <c r="C9" s="92">
        <v>150</v>
      </c>
      <c r="D9" s="93">
        <v>219763</v>
      </c>
      <c r="E9" s="103">
        <v>263.86</v>
      </c>
      <c r="F9" s="92">
        <v>136</v>
      </c>
      <c r="G9" s="104">
        <v>34585</v>
      </c>
      <c r="H9" s="107">
        <v>262.7</v>
      </c>
      <c r="I9" s="108">
        <v>1.3</v>
      </c>
      <c r="J9" s="109" t="s">
        <v>22</v>
      </c>
      <c r="K9" s="103">
        <v>262.7</v>
      </c>
      <c r="L9" s="92">
        <v>1.3</v>
      </c>
      <c r="M9" s="93">
        <v>34424</v>
      </c>
      <c r="N9" s="84">
        <v>497.21</v>
      </c>
      <c r="O9" s="84">
        <v>15.7</v>
      </c>
      <c r="Q9" s="6">
        <f>B9-$Q$3</f>
        <v>1.2200000000000273</v>
      </c>
      <c r="R9" s="6">
        <f aca="true" t="shared" si="0" ref="R9:R19">H9-$Q$3</f>
        <v>0</v>
      </c>
    </row>
    <row r="10" spans="1:18" ht="18" customHeight="1">
      <c r="A10" s="83">
        <v>2502</v>
      </c>
      <c r="B10" s="94">
        <v>265.09</v>
      </c>
      <c r="C10" s="95">
        <v>493</v>
      </c>
      <c r="D10" s="96">
        <v>220148</v>
      </c>
      <c r="E10" s="97">
        <v>265.05</v>
      </c>
      <c r="F10" s="95">
        <v>475</v>
      </c>
      <c r="G10" s="105">
        <v>34605</v>
      </c>
      <c r="H10" s="110">
        <v>262.7</v>
      </c>
      <c r="I10" s="98">
        <v>1.3</v>
      </c>
      <c r="J10" s="111" t="s">
        <v>23</v>
      </c>
      <c r="K10" s="97">
        <v>262.65</v>
      </c>
      <c r="L10" s="95">
        <v>1.15</v>
      </c>
      <c r="M10" s="96">
        <v>34437</v>
      </c>
      <c r="N10" s="85">
        <v>988.57</v>
      </c>
      <c r="O10" s="85">
        <v>31.3</v>
      </c>
      <c r="Q10" s="6">
        <f aca="true" t="shared" si="1" ref="Q10:Q19">B10-$Q$3</f>
        <v>2.3899999999999864</v>
      </c>
      <c r="R10" s="6">
        <f t="shared" si="0"/>
        <v>0</v>
      </c>
    </row>
    <row r="11" spans="1:18" ht="18" customHeight="1">
      <c r="A11" s="83">
        <v>2503</v>
      </c>
      <c r="B11" s="94">
        <v>265.45</v>
      </c>
      <c r="C11" s="95">
        <v>626</v>
      </c>
      <c r="D11" s="96">
        <v>220475</v>
      </c>
      <c r="E11" s="97">
        <v>265.36</v>
      </c>
      <c r="F11" s="95">
        <v>571</v>
      </c>
      <c r="G11" s="105">
        <v>34567</v>
      </c>
      <c r="H11" s="110">
        <v>262.7</v>
      </c>
      <c r="I11" s="98">
        <v>3</v>
      </c>
      <c r="J11" s="111" t="s">
        <v>24</v>
      </c>
      <c r="K11" s="97">
        <v>262.7</v>
      </c>
      <c r="L11" s="95">
        <v>3</v>
      </c>
      <c r="M11" s="96">
        <v>34453</v>
      </c>
      <c r="N11" s="85">
        <v>1035.72</v>
      </c>
      <c r="O11" s="85">
        <v>32.8</v>
      </c>
      <c r="Q11" s="6">
        <f t="shared" si="1"/>
        <v>2.75</v>
      </c>
      <c r="R11" s="6">
        <f t="shared" si="0"/>
        <v>0</v>
      </c>
    </row>
    <row r="12" spans="1:18" ht="18" customHeight="1">
      <c r="A12" s="83">
        <v>2504</v>
      </c>
      <c r="B12" s="94">
        <v>265.05</v>
      </c>
      <c r="C12" s="95">
        <v>398</v>
      </c>
      <c r="D12" s="96">
        <v>220861</v>
      </c>
      <c r="E12" s="97">
        <v>265</v>
      </c>
      <c r="F12" s="95">
        <v>384</v>
      </c>
      <c r="G12" s="105">
        <v>34587</v>
      </c>
      <c r="H12" s="110">
        <v>262.74</v>
      </c>
      <c r="I12" s="98">
        <v>3.55</v>
      </c>
      <c r="J12" s="111">
        <v>37370</v>
      </c>
      <c r="K12" s="97">
        <v>262.74</v>
      </c>
      <c r="L12" s="95">
        <v>3.55</v>
      </c>
      <c r="M12" s="96">
        <v>34448</v>
      </c>
      <c r="N12" s="85">
        <v>1715.59</v>
      </c>
      <c r="O12" s="85">
        <v>54.4</v>
      </c>
      <c r="Q12" s="6">
        <f t="shared" si="1"/>
        <v>2.3500000000000227</v>
      </c>
      <c r="R12" s="6">
        <f t="shared" si="0"/>
        <v>0.040000000000020464</v>
      </c>
    </row>
    <row r="13" spans="1:18" ht="18" customHeight="1">
      <c r="A13" s="83">
        <v>2505</v>
      </c>
      <c r="B13" s="94">
        <v>265.85</v>
      </c>
      <c r="C13" s="95">
        <v>647</v>
      </c>
      <c r="D13" s="96">
        <v>221248</v>
      </c>
      <c r="E13" s="97">
        <v>265.85</v>
      </c>
      <c r="F13" s="95">
        <v>647</v>
      </c>
      <c r="G13" s="105">
        <v>34609</v>
      </c>
      <c r="H13" s="110">
        <v>262.83</v>
      </c>
      <c r="I13" s="98">
        <v>7</v>
      </c>
      <c r="J13" s="111">
        <v>37376</v>
      </c>
      <c r="K13" s="97">
        <v>262.83</v>
      </c>
      <c r="L13" s="95">
        <v>7</v>
      </c>
      <c r="M13" s="96">
        <v>34454</v>
      </c>
      <c r="N13" s="85">
        <v>1426.73</v>
      </c>
      <c r="O13" s="85">
        <v>45.2</v>
      </c>
      <c r="Q13" s="6">
        <f t="shared" si="1"/>
        <v>3.150000000000034</v>
      </c>
      <c r="R13" s="6">
        <f t="shared" si="0"/>
        <v>0.12999999999999545</v>
      </c>
    </row>
    <row r="14" spans="1:18" ht="18" customHeight="1">
      <c r="A14" s="83">
        <v>2506</v>
      </c>
      <c r="B14" s="97">
        <v>264.7</v>
      </c>
      <c r="C14" s="95">
        <v>305</v>
      </c>
      <c r="D14" s="96">
        <v>221640</v>
      </c>
      <c r="E14" s="97">
        <v>264.69</v>
      </c>
      <c r="F14" s="95">
        <v>303</v>
      </c>
      <c r="G14" s="105">
        <v>34637</v>
      </c>
      <c r="H14" s="110">
        <v>262.89</v>
      </c>
      <c r="I14" s="98">
        <v>8.5</v>
      </c>
      <c r="J14" s="111" t="s">
        <v>25</v>
      </c>
      <c r="K14" s="97">
        <v>262.9</v>
      </c>
      <c r="L14" s="95">
        <v>0</v>
      </c>
      <c r="M14" s="96">
        <v>34424</v>
      </c>
      <c r="N14" s="85">
        <v>1460.75</v>
      </c>
      <c r="O14" s="85">
        <v>48.6</v>
      </c>
      <c r="Q14" s="6">
        <f t="shared" si="1"/>
        <v>2</v>
      </c>
      <c r="R14" s="6">
        <f t="shared" si="0"/>
        <v>0.18999999999999773</v>
      </c>
    </row>
    <row r="15" spans="1:18" ht="18" customHeight="1">
      <c r="A15" s="83">
        <v>2507</v>
      </c>
      <c r="B15" s="94">
        <v>265.29</v>
      </c>
      <c r="C15" s="95">
        <v>451</v>
      </c>
      <c r="D15" s="96">
        <v>34611</v>
      </c>
      <c r="E15" s="97">
        <v>265.09</v>
      </c>
      <c r="F15" s="95">
        <v>401</v>
      </c>
      <c r="G15" s="105">
        <v>34611</v>
      </c>
      <c r="H15" s="110">
        <v>262.84</v>
      </c>
      <c r="I15" s="98">
        <v>6</v>
      </c>
      <c r="J15" s="111" t="s">
        <v>26</v>
      </c>
      <c r="K15" s="97">
        <v>262.84</v>
      </c>
      <c r="L15" s="95">
        <v>7.6</v>
      </c>
      <c r="M15" s="96">
        <v>34447</v>
      </c>
      <c r="N15" s="85">
        <v>1607.89</v>
      </c>
      <c r="O15" s="85">
        <v>53.7</v>
      </c>
      <c r="Q15" s="6">
        <f t="shared" si="1"/>
        <v>2.590000000000032</v>
      </c>
      <c r="R15" s="6">
        <f t="shared" si="0"/>
        <v>0.13999999999998636</v>
      </c>
    </row>
    <row r="16" spans="1:18" ht="18" customHeight="1">
      <c r="A16" s="83">
        <v>2508</v>
      </c>
      <c r="B16" s="94">
        <v>264.97</v>
      </c>
      <c r="C16" s="95">
        <v>376</v>
      </c>
      <c r="D16" s="96">
        <v>34635</v>
      </c>
      <c r="E16" s="97">
        <v>264.95</v>
      </c>
      <c r="F16" s="95">
        <v>371</v>
      </c>
      <c r="G16" s="105">
        <v>34636</v>
      </c>
      <c r="H16" s="110">
        <v>262.88</v>
      </c>
      <c r="I16" s="98">
        <v>8</v>
      </c>
      <c r="J16" s="111" t="s">
        <v>24</v>
      </c>
      <c r="K16" s="97">
        <v>262.88</v>
      </c>
      <c r="L16" s="95">
        <v>9.5</v>
      </c>
      <c r="M16" s="96">
        <v>34419</v>
      </c>
      <c r="N16" s="85">
        <v>1084.92</v>
      </c>
      <c r="O16" s="85">
        <v>37.6</v>
      </c>
      <c r="Q16" s="6">
        <f t="shared" si="1"/>
        <v>2.2700000000000387</v>
      </c>
      <c r="R16" s="6">
        <f t="shared" si="0"/>
        <v>0.18000000000000682</v>
      </c>
    </row>
    <row r="17" spans="1:18" ht="18" customHeight="1">
      <c r="A17" s="83">
        <v>2509</v>
      </c>
      <c r="B17" s="94">
        <v>265.27</v>
      </c>
      <c r="C17" s="95">
        <v>461</v>
      </c>
      <c r="D17" s="96">
        <v>34596</v>
      </c>
      <c r="E17" s="97">
        <v>265.15</v>
      </c>
      <c r="F17" s="95">
        <v>427</v>
      </c>
      <c r="G17" s="105">
        <v>34596</v>
      </c>
      <c r="H17" s="110">
        <v>262.8</v>
      </c>
      <c r="I17" s="98">
        <v>5.5</v>
      </c>
      <c r="J17" s="111" t="s">
        <v>24</v>
      </c>
      <c r="K17" s="97">
        <v>262.8</v>
      </c>
      <c r="L17" s="95">
        <v>5.5</v>
      </c>
      <c r="M17" s="96">
        <v>34454</v>
      </c>
      <c r="N17" s="85">
        <v>1380.64</v>
      </c>
      <c r="O17" s="85">
        <v>43.8</v>
      </c>
      <c r="Q17" s="6">
        <f t="shared" si="1"/>
        <v>2.569999999999993</v>
      </c>
      <c r="R17" s="6">
        <f t="shared" si="0"/>
        <v>0.10000000000002274</v>
      </c>
    </row>
    <row r="18" spans="1:18" ht="18" customHeight="1">
      <c r="A18" s="83">
        <v>2510</v>
      </c>
      <c r="B18" s="94">
        <v>265.26</v>
      </c>
      <c r="C18" s="95">
        <v>458</v>
      </c>
      <c r="D18" s="96">
        <v>34604</v>
      </c>
      <c r="E18" s="97">
        <v>265.06</v>
      </c>
      <c r="F18" s="95">
        <v>401</v>
      </c>
      <c r="G18" s="105">
        <v>34604</v>
      </c>
      <c r="H18" s="110">
        <v>262.84</v>
      </c>
      <c r="I18" s="98">
        <v>7.5</v>
      </c>
      <c r="J18" s="111">
        <v>37386</v>
      </c>
      <c r="K18" s="97">
        <v>262.84</v>
      </c>
      <c r="L18" s="95">
        <v>7.5</v>
      </c>
      <c r="M18" s="96">
        <v>34464</v>
      </c>
      <c r="N18" s="85">
        <v>1292.17</v>
      </c>
      <c r="O18" s="85">
        <v>40.9</v>
      </c>
      <c r="Q18" s="6">
        <f t="shared" si="1"/>
        <v>2.5600000000000023</v>
      </c>
      <c r="R18" s="6">
        <f t="shared" si="0"/>
        <v>0.13999999999998636</v>
      </c>
    </row>
    <row r="19" spans="1:18" ht="18" customHeight="1">
      <c r="A19" s="83">
        <v>2511</v>
      </c>
      <c r="B19" s="94">
        <v>264.15</v>
      </c>
      <c r="C19" s="95">
        <v>181</v>
      </c>
      <c r="D19" s="96">
        <v>34610</v>
      </c>
      <c r="E19" s="97">
        <v>264.04</v>
      </c>
      <c r="F19" s="95">
        <v>159</v>
      </c>
      <c r="G19" s="105" t="s">
        <v>27</v>
      </c>
      <c r="H19" s="110">
        <v>262.85</v>
      </c>
      <c r="I19" s="98">
        <v>8</v>
      </c>
      <c r="J19" s="111" t="s">
        <v>28</v>
      </c>
      <c r="K19" s="97">
        <v>262.84</v>
      </c>
      <c r="L19" s="95">
        <v>7.5</v>
      </c>
      <c r="M19" s="96">
        <v>34424</v>
      </c>
      <c r="N19" s="85">
        <v>947.38</v>
      </c>
      <c r="O19" s="85">
        <v>30</v>
      </c>
      <c r="Q19" s="6">
        <f t="shared" si="1"/>
        <v>1.4499999999999886</v>
      </c>
      <c r="R19" s="6">
        <f t="shared" si="0"/>
        <v>0.1500000000000341</v>
      </c>
    </row>
    <row r="20" spans="1:18" ht="18" customHeight="1">
      <c r="A20" s="83">
        <v>2552</v>
      </c>
      <c r="B20" s="94">
        <v>266.17</v>
      </c>
      <c r="C20" s="98" t="s">
        <v>0</v>
      </c>
      <c r="D20" s="96">
        <v>34604</v>
      </c>
      <c r="E20" s="106" t="s">
        <v>0</v>
      </c>
      <c r="F20" s="98" t="s">
        <v>0</v>
      </c>
      <c r="G20" s="105" t="s">
        <v>0</v>
      </c>
      <c r="H20" s="94">
        <v>262.58</v>
      </c>
      <c r="I20" s="112" t="s">
        <v>0</v>
      </c>
      <c r="J20" s="105">
        <v>40293</v>
      </c>
      <c r="K20" s="114" t="s">
        <v>0</v>
      </c>
      <c r="L20" s="115" t="s">
        <v>0</v>
      </c>
      <c r="M20" s="105" t="s">
        <v>0</v>
      </c>
      <c r="N20" s="87" t="s">
        <v>0</v>
      </c>
      <c r="O20" s="88" t="s">
        <v>0</v>
      </c>
      <c r="Q20" s="61">
        <f>B20-Q$4</f>
        <v>4.307000000000016</v>
      </c>
      <c r="R20" s="61">
        <f>H20-Q$4</f>
        <v>0.7169999999999845</v>
      </c>
    </row>
    <row r="21" spans="1:18" ht="18" customHeight="1">
      <c r="A21" s="83">
        <v>2553</v>
      </c>
      <c r="B21" s="94">
        <v>265.96</v>
      </c>
      <c r="C21" s="99">
        <v>404.05</v>
      </c>
      <c r="D21" s="96">
        <v>34594</v>
      </c>
      <c r="E21" s="94">
        <v>265.52</v>
      </c>
      <c r="F21" s="95">
        <v>310.8</v>
      </c>
      <c r="G21" s="96">
        <v>34594</v>
      </c>
      <c r="H21" s="97">
        <v>262.47</v>
      </c>
      <c r="I21" s="113">
        <v>0.91</v>
      </c>
      <c r="J21" s="105">
        <v>40306</v>
      </c>
      <c r="K21" s="94">
        <v>262.486</v>
      </c>
      <c r="L21" s="95">
        <v>1.17</v>
      </c>
      <c r="M21" s="105">
        <v>40306</v>
      </c>
      <c r="N21" s="85">
        <v>902.76</v>
      </c>
      <c r="O21" s="89">
        <f>+N21*0.0317097</f>
        <v>28.626248772</v>
      </c>
      <c r="Q21" s="61">
        <f aca="true" t="shared" si="2" ref="Q21:Q31">B21-Q$4</f>
        <v>4.09699999999998</v>
      </c>
      <c r="R21" s="61">
        <f aca="true" t="shared" si="3" ref="R21:R31">H21-Q$4</f>
        <v>0.6070000000000277</v>
      </c>
    </row>
    <row r="22" spans="1:18" ht="18" customHeight="1">
      <c r="A22" s="83">
        <v>2554</v>
      </c>
      <c r="B22" s="94">
        <v>267.06</v>
      </c>
      <c r="C22" s="100">
        <v>1235</v>
      </c>
      <c r="D22" s="96">
        <v>34549</v>
      </c>
      <c r="E22" s="97">
        <v>266.123</v>
      </c>
      <c r="F22" s="95">
        <v>458</v>
      </c>
      <c r="G22" s="96">
        <v>40758</v>
      </c>
      <c r="H22" s="94">
        <v>262.86</v>
      </c>
      <c r="I22" s="113">
        <v>2.04</v>
      </c>
      <c r="J22" s="105">
        <v>40634</v>
      </c>
      <c r="K22" s="94">
        <v>262.863</v>
      </c>
      <c r="L22" s="95">
        <v>2.04</v>
      </c>
      <c r="M22" s="105">
        <v>41002</v>
      </c>
      <c r="N22" s="85">
        <v>2241.61</v>
      </c>
      <c r="O22" s="89">
        <f>+N22*0.0317097</f>
        <v>71.080780617</v>
      </c>
      <c r="Q22" s="61">
        <f t="shared" si="2"/>
        <v>5.197000000000003</v>
      </c>
      <c r="R22" s="61">
        <f t="shared" si="3"/>
        <v>0.9970000000000141</v>
      </c>
    </row>
    <row r="23" spans="1:18" ht="18" customHeight="1">
      <c r="A23" s="83">
        <v>2555</v>
      </c>
      <c r="B23" s="94">
        <v>265.14</v>
      </c>
      <c r="C23" s="95">
        <v>213.6</v>
      </c>
      <c r="D23" s="96">
        <v>41188</v>
      </c>
      <c r="E23" s="97">
        <v>264.814</v>
      </c>
      <c r="F23" s="95">
        <v>167.4</v>
      </c>
      <c r="G23" s="96">
        <v>41188</v>
      </c>
      <c r="H23" s="94">
        <v>262.93</v>
      </c>
      <c r="I23" s="113">
        <v>0.77</v>
      </c>
      <c r="J23" s="105">
        <v>40994</v>
      </c>
      <c r="K23" s="94">
        <v>262.933</v>
      </c>
      <c r="L23" s="95">
        <v>0.77</v>
      </c>
      <c r="M23" s="105">
        <v>40994</v>
      </c>
      <c r="N23" s="85">
        <v>1286.46</v>
      </c>
      <c r="O23" s="89">
        <f>+N23*0.0317097</f>
        <v>40.793260662</v>
      </c>
      <c r="Q23" s="61">
        <f t="shared" si="2"/>
        <v>3.276999999999987</v>
      </c>
      <c r="R23" s="61">
        <f t="shared" si="3"/>
        <v>1.0670000000000073</v>
      </c>
    </row>
    <row r="24" spans="1:18" ht="18" customHeight="1">
      <c r="A24" s="83">
        <v>2556</v>
      </c>
      <c r="B24" s="94">
        <v>265.33</v>
      </c>
      <c r="C24" s="98" t="s">
        <v>0</v>
      </c>
      <c r="D24" s="96">
        <v>41500</v>
      </c>
      <c r="E24" s="97">
        <v>264.89</v>
      </c>
      <c r="F24" s="98" t="s">
        <v>0</v>
      </c>
      <c r="G24" s="96">
        <v>41546</v>
      </c>
      <c r="H24" s="94">
        <v>262.76</v>
      </c>
      <c r="I24" s="112" t="s">
        <v>0</v>
      </c>
      <c r="J24" s="105">
        <v>41351</v>
      </c>
      <c r="K24" s="94">
        <v>262.76</v>
      </c>
      <c r="L24" s="98" t="s">
        <v>0</v>
      </c>
      <c r="M24" s="105">
        <v>41351</v>
      </c>
      <c r="N24" s="87" t="s">
        <v>0</v>
      </c>
      <c r="O24" s="90" t="s">
        <v>0</v>
      </c>
      <c r="Q24" s="61">
        <f t="shared" si="2"/>
        <v>3.4669999999999845</v>
      </c>
      <c r="R24" s="61">
        <f t="shared" si="3"/>
        <v>0.8969999999999914</v>
      </c>
    </row>
    <row r="25" spans="1:18" ht="18" customHeight="1">
      <c r="A25" s="83">
        <v>2557</v>
      </c>
      <c r="B25" s="94">
        <v>264.68</v>
      </c>
      <c r="C25" s="95">
        <v>218</v>
      </c>
      <c r="D25" s="96">
        <v>41907</v>
      </c>
      <c r="E25" s="97">
        <v>264.326</v>
      </c>
      <c r="F25" s="95">
        <v>148.1</v>
      </c>
      <c r="G25" s="96">
        <v>41909</v>
      </c>
      <c r="H25" s="94">
        <v>262.76</v>
      </c>
      <c r="I25" s="113">
        <v>2.28</v>
      </c>
      <c r="J25" s="105">
        <v>41699</v>
      </c>
      <c r="K25" s="94">
        <v>262.76</v>
      </c>
      <c r="L25" s="95">
        <v>2.28</v>
      </c>
      <c r="M25" s="105">
        <v>41699</v>
      </c>
      <c r="N25" s="85">
        <v>599.93</v>
      </c>
      <c r="O25" s="89">
        <f>+N25*0.0317097</f>
        <v>19.023600321</v>
      </c>
      <c r="Q25" s="61">
        <f t="shared" si="2"/>
        <v>2.8170000000000073</v>
      </c>
      <c r="R25" s="61">
        <f t="shared" si="3"/>
        <v>0.8969999999999914</v>
      </c>
    </row>
    <row r="26" spans="1:18" ht="18" customHeight="1">
      <c r="A26" s="83">
        <v>2558</v>
      </c>
      <c r="B26" s="94">
        <v>263.81</v>
      </c>
      <c r="C26" s="95">
        <v>88.5</v>
      </c>
      <c r="D26" s="96">
        <v>42216</v>
      </c>
      <c r="E26" s="97">
        <v>263.7</v>
      </c>
      <c r="F26" s="95">
        <v>74.5</v>
      </c>
      <c r="G26" s="96">
        <v>42216</v>
      </c>
      <c r="H26" s="94">
        <v>262.36</v>
      </c>
      <c r="I26" s="95">
        <v>1.2</v>
      </c>
      <c r="J26" s="105">
        <v>42064</v>
      </c>
      <c r="K26" s="94">
        <v>262.36</v>
      </c>
      <c r="L26" s="95">
        <v>1.2</v>
      </c>
      <c r="M26" s="105">
        <v>42064</v>
      </c>
      <c r="N26" s="85">
        <v>231.83</v>
      </c>
      <c r="O26" s="85">
        <f>+N26*0.0317097</f>
        <v>7.351259751000001</v>
      </c>
      <c r="Q26" s="61">
        <f t="shared" si="2"/>
        <v>1.9470000000000027</v>
      </c>
      <c r="R26" s="61">
        <f t="shared" si="3"/>
        <v>0.4970000000000141</v>
      </c>
    </row>
    <row r="27" spans="1:18" ht="18" customHeight="1">
      <c r="A27" s="83">
        <v>2559</v>
      </c>
      <c r="B27" s="94">
        <v>264.74</v>
      </c>
      <c r="C27" s="95">
        <v>242.4</v>
      </c>
      <c r="D27" s="96">
        <v>42626</v>
      </c>
      <c r="E27" s="97">
        <v>264.34</v>
      </c>
      <c r="F27" s="95">
        <v>153.8</v>
      </c>
      <c r="G27" s="105">
        <v>42626</v>
      </c>
      <c r="H27" s="94">
        <v>262.06</v>
      </c>
      <c r="I27" s="113">
        <v>0.18</v>
      </c>
      <c r="J27" s="96">
        <v>42437</v>
      </c>
      <c r="K27" s="94">
        <v>262.063</v>
      </c>
      <c r="L27" s="95">
        <v>0.18</v>
      </c>
      <c r="M27" s="96">
        <v>42437</v>
      </c>
      <c r="N27" s="86">
        <v>413.62</v>
      </c>
      <c r="O27" s="85">
        <v>13.115766114</v>
      </c>
      <c r="Q27" s="61">
        <f t="shared" si="2"/>
        <v>2.8770000000000095</v>
      </c>
      <c r="R27" s="61">
        <f t="shared" si="3"/>
        <v>0.19700000000000273</v>
      </c>
    </row>
    <row r="28" spans="1:18" ht="18" customHeight="1">
      <c r="A28" s="83">
        <v>2560</v>
      </c>
      <c r="B28" s="94">
        <v>264.81</v>
      </c>
      <c r="C28" s="95">
        <v>272.57</v>
      </c>
      <c r="D28" s="96">
        <v>43390</v>
      </c>
      <c r="E28" s="97">
        <v>264.57</v>
      </c>
      <c r="F28" s="95">
        <v>235.54</v>
      </c>
      <c r="G28" s="105">
        <v>43390</v>
      </c>
      <c r="H28" s="94">
        <v>261.94</v>
      </c>
      <c r="I28" s="113">
        <v>0.86</v>
      </c>
      <c r="J28" s="96">
        <v>43144</v>
      </c>
      <c r="K28" s="94">
        <v>261.95</v>
      </c>
      <c r="L28" s="95">
        <v>0.86</v>
      </c>
      <c r="M28" s="96">
        <v>43144</v>
      </c>
      <c r="N28" s="86">
        <v>667.27</v>
      </c>
      <c r="O28" s="85">
        <v>21.16</v>
      </c>
      <c r="Q28" s="61">
        <f t="shared" si="2"/>
        <v>2.9470000000000027</v>
      </c>
      <c r="R28" s="61">
        <f t="shared" si="3"/>
        <v>0.07699999999999818</v>
      </c>
    </row>
    <row r="29" spans="1:18" ht="18" customHeight="1">
      <c r="A29" s="83">
        <v>2561</v>
      </c>
      <c r="B29" s="94">
        <v>264.21</v>
      </c>
      <c r="C29" s="101">
        <v>188.6</v>
      </c>
      <c r="D29" s="96">
        <v>43696</v>
      </c>
      <c r="E29" s="94">
        <v>263.95</v>
      </c>
      <c r="F29" s="95">
        <v>151.5</v>
      </c>
      <c r="G29" s="105">
        <v>43696</v>
      </c>
      <c r="H29" s="94">
        <v>261.4</v>
      </c>
      <c r="I29" s="113">
        <v>1.9</v>
      </c>
      <c r="J29" s="96">
        <v>43551</v>
      </c>
      <c r="K29" s="94">
        <v>261.4</v>
      </c>
      <c r="L29" s="95">
        <v>1.9</v>
      </c>
      <c r="M29" s="96">
        <v>43551</v>
      </c>
      <c r="N29" s="86">
        <v>562.85</v>
      </c>
      <c r="O29" s="85">
        <v>17.85</v>
      </c>
      <c r="Q29" s="61">
        <f t="shared" si="2"/>
        <v>2.34699999999998</v>
      </c>
      <c r="R29" s="61">
        <f t="shared" si="3"/>
        <v>-0.4630000000000223</v>
      </c>
    </row>
    <row r="30" spans="1:18" ht="18" customHeight="1">
      <c r="A30" s="83">
        <v>2562</v>
      </c>
      <c r="B30" s="94">
        <v>265.62</v>
      </c>
      <c r="C30" s="101">
        <v>609.6</v>
      </c>
      <c r="D30" s="96">
        <v>44074</v>
      </c>
      <c r="E30" s="94">
        <v>264.67</v>
      </c>
      <c r="F30" s="95">
        <v>373.4</v>
      </c>
      <c r="G30" s="105">
        <v>44075</v>
      </c>
      <c r="H30" s="94">
        <v>261.1</v>
      </c>
      <c r="I30" s="113">
        <v>0.2</v>
      </c>
      <c r="J30" s="96">
        <v>43914</v>
      </c>
      <c r="K30" s="94">
        <v>261.1</v>
      </c>
      <c r="L30" s="95">
        <v>0.2</v>
      </c>
      <c r="M30" s="96">
        <v>43916</v>
      </c>
      <c r="N30" s="86">
        <v>599.8</v>
      </c>
      <c r="O30" s="85">
        <v>19.02</v>
      </c>
      <c r="Q30" s="61">
        <f t="shared" si="2"/>
        <v>3.757000000000005</v>
      </c>
      <c r="R30" s="61">
        <f t="shared" si="3"/>
        <v>-0.7629999999999768</v>
      </c>
    </row>
    <row r="31" spans="1:18" ht="18" customHeight="1">
      <c r="A31" s="83">
        <v>2563</v>
      </c>
      <c r="B31" s="102">
        <v>263.36</v>
      </c>
      <c r="C31" s="95">
        <v>148.2</v>
      </c>
      <c r="D31" s="96">
        <v>44066</v>
      </c>
      <c r="E31" s="97">
        <v>263.11</v>
      </c>
      <c r="F31" s="95">
        <v>119.1</v>
      </c>
      <c r="G31" s="105">
        <v>44066</v>
      </c>
      <c r="H31" s="94">
        <v>260.71</v>
      </c>
      <c r="I31" s="113">
        <v>0.02</v>
      </c>
      <c r="J31" s="96">
        <v>44260</v>
      </c>
      <c r="K31" s="94">
        <v>260.71</v>
      </c>
      <c r="L31" s="95">
        <v>0.02</v>
      </c>
      <c r="M31" s="96">
        <v>44260</v>
      </c>
      <c r="N31" s="86">
        <v>227</v>
      </c>
      <c r="O31" s="85">
        <v>7.2</v>
      </c>
      <c r="Q31" s="61">
        <f t="shared" si="2"/>
        <v>1.497000000000014</v>
      </c>
      <c r="R31" s="61">
        <f t="shared" si="3"/>
        <v>-1.15300000000002</v>
      </c>
    </row>
    <row r="32" spans="1:18" ht="18" customHeight="1">
      <c r="A32" s="83">
        <v>2564</v>
      </c>
      <c r="B32" s="94">
        <v>263.323</v>
      </c>
      <c r="C32" s="95">
        <v>250</v>
      </c>
      <c r="D32" s="96">
        <v>44448</v>
      </c>
      <c r="E32" s="97">
        <v>262.891</v>
      </c>
      <c r="F32" s="95">
        <v>180.05</v>
      </c>
      <c r="G32" s="105">
        <v>44448</v>
      </c>
      <c r="H32" s="94">
        <v>260.713</v>
      </c>
      <c r="I32" s="113">
        <v>0.11</v>
      </c>
      <c r="J32" s="96">
        <v>242614</v>
      </c>
      <c r="K32" s="94">
        <v>260.713</v>
      </c>
      <c r="L32" s="95">
        <v>0.11</v>
      </c>
      <c r="M32" s="96">
        <v>242614</v>
      </c>
      <c r="N32" s="86">
        <v>653.84</v>
      </c>
      <c r="O32" s="85">
        <v>20.733070248</v>
      </c>
      <c r="Q32" s="1">
        <v>1.4599999999999795</v>
      </c>
      <c r="R32" s="1">
        <v>-1.1499999999999773</v>
      </c>
    </row>
    <row r="33" spans="1:15" ht="18" customHeight="1">
      <c r="A33" s="83"/>
      <c r="B33" s="94"/>
      <c r="C33" s="95"/>
      <c r="D33" s="96"/>
      <c r="E33" s="97"/>
      <c r="F33" s="95"/>
      <c r="G33" s="105"/>
      <c r="H33" s="94"/>
      <c r="I33" s="113"/>
      <c r="J33" s="96"/>
      <c r="K33" s="94"/>
      <c r="L33" s="95"/>
      <c r="M33" s="96"/>
      <c r="N33" s="86"/>
      <c r="O33" s="85"/>
    </row>
    <row r="34" spans="1:15" ht="18" customHeight="1">
      <c r="A34" s="83"/>
      <c r="B34" s="94"/>
      <c r="C34" s="95"/>
      <c r="D34" s="96"/>
      <c r="E34" s="97"/>
      <c r="F34" s="95"/>
      <c r="G34" s="105"/>
      <c r="H34" s="94"/>
      <c r="I34" s="113"/>
      <c r="J34" s="96"/>
      <c r="K34" s="94"/>
      <c r="L34" s="95"/>
      <c r="M34" s="96"/>
      <c r="N34" s="86"/>
      <c r="O34" s="85"/>
    </row>
    <row r="35" spans="1:15" ht="18" customHeight="1">
      <c r="A35" s="83"/>
      <c r="B35" s="94"/>
      <c r="C35" s="95"/>
      <c r="D35" s="96"/>
      <c r="E35" s="97"/>
      <c r="F35" s="95"/>
      <c r="G35" s="105"/>
      <c r="H35" s="94"/>
      <c r="I35" s="113"/>
      <c r="J35" s="96"/>
      <c r="K35" s="94"/>
      <c r="L35" s="95"/>
      <c r="M35" s="96"/>
      <c r="N35" s="86"/>
      <c r="O35" s="85"/>
    </row>
    <row r="36" spans="1:15" ht="18" customHeight="1">
      <c r="A36" s="55"/>
      <c r="B36" s="56"/>
      <c r="C36" s="62" t="s">
        <v>33</v>
      </c>
      <c r="D36" s="58"/>
      <c r="E36" s="57"/>
      <c r="F36" s="57"/>
      <c r="G36" s="59"/>
      <c r="H36" s="56"/>
      <c r="I36" s="56"/>
      <c r="J36" s="58"/>
      <c r="K36" s="56"/>
      <c r="L36" s="57"/>
      <c r="M36" s="58"/>
      <c r="N36" s="58"/>
      <c r="O36" s="60"/>
    </row>
    <row r="37" spans="1:15" ht="18" customHeight="1">
      <c r="A37" s="55"/>
      <c r="B37" s="56"/>
      <c r="C37" s="57"/>
      <c r="D37" s="63" t="s">
        <v>29</v>
      </c>
      <c r="E37" s="57"/>
      <c r="F37" s="57"/>
      <c r="G37" s="59"/>
      <c r="H37" s="56"/>
      <c r="I37" s="56"/>
      <c r="J37" s="58"/>
      <c r="K37" s="56"/>
      <c r="L37" s="57"/>
      <c r="M37" s="58"/>
      <c r="N37" s="58"/>
      <c r="O37" s="60"/>
    </row>
    <row r="38" spans="1:15" ht="18" customHeight="1">
      <c r="A38" s="55"/>
      <c r="B38" s="56"/>
      <c r="C38" s="57"/>
      <c r="D38" s="19" t="s">
        <v>30</v>
      </c>
      <c r="E38" s="64"/>
      <c r="F38" s="64"/>
      <c r="G38" s="64"/>
      <c r="H38" s="64"/>
      <c r="I38" s="65"/>
      <c r="J38" s="58"/>
      <c r="K38" s="56"/>
      <c r="L38" s="57"/>
      <c r="M38" s="58"/>
      <c r="N38" s="58"/>
      <c r="O38" s="60"/>
    </row>
    <row r="39" spans="1:15" ht="18" customHeight="1">
      <c r="A39" s="55"/>
      <c r="B39" s="56"/>
      <c r="C39" s="57"/>
      <c r="D39" s="19" t="s">
        <v>31</v>
      </c>
      <c r="E39" s="26"/>
      <c r="F39" s="57"/>
      <c r="G39" s="59"/>
      <c r="H39" s="56"/>
      <c r="I39" s="56"/>
      <c r="J39" s="58"/>
      <c r="K39" s="66"/>
      <c r="L39" s="57"/>
      <c r="M39" s="58"/>
      <c r="N39" s="58"/>
      <c r="O39" s="60"/>
    </row>
    <row r="40" spans="1:15" ht="22.5" customHeight="1">
      <c r="A40" s="55"/>
      <c r="B40" s="56"/>
      <c r="D40" s="67" t="s">
        <v>32</v>
      </c>
      <c r="E40" s="68"/>
      <c r="F40" s="68"/>
      <c r="G40" s="69"/>
      <c r="H40" s="70"/>
      <c r="I40" s="56"/>
      <c r="J40" s="58"/>
      <c r="K40" s="66"/>
      <c r="L40" s="57"/>
      <c r="M40" s="58"/>
      <c r="N40" s="58"/>
      <c r="O40" s="60"/>
    </row>
    <row r="41" spans="1:15" ht="22.5" customHeight="1">
      <c r="A41" s="71"/>
      <c r="B41" s="72"/>
      <c r="C41" s="73"/>
      <c r="D41" s="74"/>
      <c r="E41" s="75"/>
      <c r="F41" s="76"/>
      <c r="G41" s="77"/>
      <c r="H41" s="75"/>
      <c r="I41" s="72"/>
      <c r="J41" s="78"/>
      <c r="K41" s="79"/>
      <c r="L41" s="80"/>
      <c r="M41" s="78"/>
      <c r="N41" s="78"/>
      <c r="O41" s="81"/>
    </row>
    <row r="42" spans="2:12" ht="21">
      <c r="B42" s="1"/>
      <c r="C42" s="1"/>
      <c r="F42" s="1"/>
      <c r="H42" s="1"/>
      <c r="I42" s="1"/>
      <c r="K42" s="1"/>
      <c r="L42" s="1"/>
    </row>
  </sheetData>
  <sheetProtection/>
  <printOptions/>
  <pageMargins left="0.76" right="0.1" top="0.5" bottom="0.5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2010-11-30T07:23:30Z</cp:lastPrinted>
  <dcterms:created xsi:type="dcterms:W3CDTF">1994-01-31T08:04:27Z</dcterms:created>
  <dcterms:modified xsi:type="dcterms:W3CDTF">2022-05-25T07:15:13Z</dcterms:modified>
  <cp:category/>
  <cp:version/>
  <cp:contentType/>
  <cp:contentStatus/>
</cp:coreProperties>
</file>