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<sst xmlns="http://schemas.openxmlformats.org/spreadsheetml/2006/main" count="42" uniqueCount="25">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</sst>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 applyProtection="1">
      <alignment horizontal="center" vertical="center"/>
      <protection/>
    </xf>
    <xf numFmtId="236" fontId="12" fillId="33" borderId="17" xfId="0" applyNumberFormat="1" applyFont="1" applyFill="1" applyBorder="1" applyAlignment="1" applyProtection="1">
      <alignment horizontal="center" vertical="center"/>
      <protection/>
    </xf>
    <xf numFmtId="236" fontId="12" fillId="35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0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'P.14A-H.05'!$A$7:$A$29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'P.14A-H.05'!$N$7:$N$29</c:f>
              <c:numCache>
                <c:ptCount val="23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244.19361600000005</c:v>
                </c:pt>
              </c:numCache>
            </c:numRef>
          </c:val>
        </c:ser>
        <c:gapWidth val="100"/>
        <c:axId val="66754536"/>
        <c:axId val="63919913"/>
      </c:barChart>
      <c:lineChart>
        <c:grouping val="standard"/>
        <c:varyColors val="0"/>
        <c:ser>
          <c:idx val="1"/>
          <c:order val="1"/>
          <c:tx>
            <c:v>ค่าเฉลี่ย 1010.8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'P.14A-H.05'!$A$7:$A$28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'P.14A-H.05'!$P$7:$P$28</c:f>
              <c:numCache>
                <c:ptCount val="22"/>
                <c:pt idx="0">
                  <c:v>1010.7606428571428</c:v>
                </c:pt>
                <c:pt idx="1">
                  <c:v>1010.7606428571428</c:v>
                </c:pt>
                <c:pt idx="2">
                  <c:v>1010.7606428571428</c:v>
                </c:pt>
                <c:pt idx="3">
                  <c:v>1010.7606428571428</c:v>
                </c:pt>
                <c:pt idx="4">
                  <c:v>1010.7606428571428</c:v>
                </c:pt>
                <c:pt idx="5">
                  <c:v>1010.7606428571428</c:v>
                </c:pt>
                <c:pt idx="6">
                  <c:v>1010.7606428571428</c:v>
                </c:pt>
                <c:pt idx="7">
                  <c:v>1010.7606428571428</c:v>
                </c:pt>
                <c:pt idx="8">
                  <c:v>1010.7606428571428</c:v>
                </c:pt>
                <c:pt idx="9">
                  <c:v>1010.7606428571428</c:v>
                </c:pt>
                <c:pt idx="10">
                  <c:v>1010.7606428571428</c:v>
                </c:pt>
                <c:pt idx="11">
                  <c:v>1010.7606428571428</c:v>
                </c:pt>
                <c:pt idx="12">
                  <c:v>1010.7606428571428</c:v>
                </c:pt>
                <c:pt idx="13">
                  <c:v>1010.7606428571428</c:v>
                </c:pt>
                <c:pt idx="14">
                  <c:v>1010.7606428571428</c:v>
                </c:pt>
                <c:pt idx="15">
                  <c:v>1010.7606428571428</c:v>
                </c:pt>
                <c:pt idx="16">
                  <c:v>1010.7606428571428</c:v>
                </c:pt>
                <c:pt idx="17">
                  <c:v>1010.7606428571428</c:v>
                </c:pt>
                <c:pt idx="18">
                  <c:v>1010.7606428571428</c:v>
                </c:pt>
                <c:pt idx="19">
                  <c:v>1010.7606428571428</c:v>
                </c:pt>
                <c:pt idx="20">
                  <c:v>1010.7606428571428</c:v>
                </c:pt>
                <c:pt idx="21">
                  <c:v>1010.7606428571428</c:v>
                </c:pt>
              </c:numCache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19913"/>
        <c:crossesAt val="0"/>
        <c:auto val="1"/>
        <c:lblOffset val="100"/>
        <c:tickLblSkip val="1"/>
        <c:noMultiLvlLbl val="0"/>
      </c:catAx>
      <c:valAx>
        <c:axId val="6391991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5" sqref="S35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7"/>
      <c r="F3" s="7"/>
      <c r="G3" s="7"/>
      <c r="H3" s="7"/>
      <c r="I3" s="7"/>
      <c r="J3" s="7"/>
      <c r="K3" s="7"/>
      <c r="L3" s="51" t="s">
        <v>23</v>
      </c>
      <c r="M3" s="51"/>
      <c r="N3" s="51"/>
      <c r="O3" s="51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8">$N$37</f>
        <v>1010.7606428571428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1010.7606428571428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1010.7606428571428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1010.7606428571428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1010.7606428571428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1010.7606428571428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1010.7606428571428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1010.7606428571428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1010.7606428571428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1010.7606428571428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1010.7606428571428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1010.7606428571428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1010.7606428571428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1010.7606428571428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1010.7606428571428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1010.7606428571428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1010.7606428571428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1010.7606428571428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1010.7606428571428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1010.7606428571428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1010.7606428571428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1010.7606428571428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/>
      <c r="N29" s="48">
        <f>SUM(B29:M29)</f>
        <v>244.19361600000005</v>
      </c>
      <c r="O29" s="49">
        <f t="shared" si="2"/>
        <v>7.743328767123289</v>
      </c>
      <c r="P29" s="43"/>
      <c r="Q29" s="37"/>
    </row>
    <row r="30" spans="1:17" ht="15" customHeight="1">
      <c r="A30" s="39">
        <v>2565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37"/>
    </row>
    <row r="31" spans="1:17" ht="15" customHeight="1">
      <c r="A31" s="39">
        <v>2566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MAX(B7:B28)</f>
        <v>57.86</v>
      </c>
      <c r="C36" s="44">
        <f aca="true" t="shared" si="3" ref="C36:N36">MAX(C7:C28)</f>
        <v>103.47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188</v>
      </c>
      <c r="J36" s="44">
        <f t="shared" si="3"/>
        <v>105</v>
      </c>
      <c r="K36" s="44">
        <f t="shared" si="3"/>
        <v>77.6</v>
      </c>
      <c r="L36" s="44">
        <f t="shared" si="3"/>
        <v>55.7</v>
      </c>
      <c r="M36" s="44">
        <f t="shared" si="3"/>
        <v>50.9</v>
      </c>
      <c r="N36" s="44">
        <f t="shared" si="3"/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AVERAGE(B7:B28)</f>
        <v>20.2835</v>
      </c>
      <c r="C37" s="44">
        <f aca="true" t="shared" si="4" ref="C37:M37">AVERAGE(C7:C28)</f>
        <v>41.976190476190474</v>
      </c>
      <c r="D37" s="44">
        <f t="shared" si="4"/>
        <v>48.19999999999999</v>
      </c>
      <c r="E37" s="44">
        <f t="shared" si="4"/>
        <v>78.39666666666668</v>
      </c>
      <c r="F37" s="44">
        <f t="shared" si="4"/>
        <v>146.9404761904762</v>
      </c>
      <c r="G37" s="44">
        <f t="shared" si="4"/>
        <v>235.80476190476188</v>
      </c>
      <c r="H37" s="44">
        <f t="shared" si="4"/>
        <v>215.72571428571428</v>
      </c>
      <c r="I37" s="44">
        <f t="shared" si="4"/>
        <v>83.4247619047619</v>
      </c>
      <c r="J37" s="44">
        <f t="shared" si="4"/>
        <v>54.228571428571435</v>
      </c>
      <c r="K37" s="44">
        <f t="shared" si="4"/>
        <v>40.41619047619047</v>
      </c>
      <c r="L37" s="44">
        <f t="shared" si="4"/>
        <v>25.267142857142858</v>
      </c>
      <c r="M37" s="44">
        <f t="shared" si="4"/>
        <v>20.096666666666664</v>
      </c>
      <c r="N37" s="44">
        <f>SUM(B37:M37)</f>
        <v>1010.7606428571428</v>
      </c>
      <c r="O37" s="42">
        <f>N37*1000000/(365*86400)</f>
        <v>32.051009730376165</v>
      </c>
      <c r="P37" s="45"/>
      <c r="Q37" s="37"/>
    </row>
    <row r="38" spans="1:17" ht="15" customHeight="1">
      <c r="A38" s="38" t="s">
        <v>20</v>
      </c>
      <c r="B38" s="44">
        <f>MIN(B7:B28)</f>
        <v>2.23</v>
      </c>
      <c r="C38" s="44">
        <f aca="true" t="shared" si="5" ref="C38:N38">MIN(C7:C28)</f>
        <v>6.24</v>
      </c>
      <c r="D38" s="44">
        <f t="shared" si="5"/>
        <v>11.1</v>
      </c>
      <c r="E38" s="44">
        <f t="shared" si="5"/>
        <v>27.9</v>
      </c>
      <c r="F38" s="44">
        <f t="shared" si="5"/>
        <v>48.97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 t="shared" si="5"/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2018-06-27T02:29:51Z</cp:lastPrinted>
  <dcterms:created xsi:type="dcterms:W3CDTF">1994-01-31T08:04:27Z</dcterms:created>
  <dcterms:modified xsi:type="dcterms:W3CDTF">2022-03-16T07:12:14Z</dcterms:modified>
  <cp:category/>
  <cp:version/>
  <cp:contentType/>
  <cp:contentStatus/>
</cp:coreProperties>
</file>