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2760" windowWidth="13110" windowHeight="8190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75" sheetId="5" r:id="rId5"/>
  </sheets>
  <definedNames>
    <definedName name="_xlnm.Print_Area" localSheetId="4">'N75'!$G$1:$O$34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55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<sst xmlns="http://schemas.openxmlformats.org/spreadsheetml/2006/main" count="745" uniqueCount="195">
  <si>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</si>
  <si>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</si>
  <si>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</si>
  <si>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</si>
  <si>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</si>
  <si>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</si>
  <si>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</si>
  <si>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</si>
  <si>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</si>
  <si>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</si>
  <si>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</si>
  <si>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</si>
  <si>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</si>
  <si>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</si>
  <si>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</si>
  <si>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</si>
  <si>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</si>
  <si>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</si>
  <si>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</si>
  <si>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</si>
  <si>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</si>
  <si>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</si>
  <si>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</si>
  <si>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</si>
  <si>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</si>
  <si>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</si>
  <si>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</si>
  <si>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</si>
  <si>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</si>
  <si>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</si>
  <si>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</si>
  <si>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</si>
  <si>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</si>
  <si>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</si>
  <si>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</si>
  <si>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</si>
  <si>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</si>
  <si>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</si>
  <si>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</si>
  <si>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</si>
  <si>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A.Wiang Sa</t>
  </si>
  <si>
    <t>Nan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</si>
  <si>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</si>
  <si>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</si>
  <si>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</si>
  <si>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</si>
  <si>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</si>
  <si>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</si>
  <si>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</si>
  <si>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</si>
  <si>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</si>
  <si>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</si>
  <si>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</si>
  <si>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</si>
  <si>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</si>
  <si>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</si>
  <si>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</si>
  <si>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</si>
  <si>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</si>
  <si>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</si>
  <si>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</si>
  <si>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</si>
  <si>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</si>
  <si>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</si>
  <si>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</si>
  <si>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</si>
  <si>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</si>
  <si>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</si>
  <si>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</si>
  <si>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</si>
  <si>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</si>
  <si>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</si>
  <si>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</si>
  <si>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</si>
  <si>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</si>
  <si>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</si>
  <si>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</si>
  <si>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</si>
  <si>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</si>
  <si>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</si>
  <si>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</si>
  <si>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</si>
  <si>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</si>
  <si>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</si>
  <si>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</si>
  <si>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</si>
  <si>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</si>
  <si>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</si>
  <si>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</si>
  <si>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</si>
  <si>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</si>
  <si>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</si>
  <si>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</si>
  <si>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</si>
  <si>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</si>
  <si>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</si>
  <si>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</si>
  <si>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</si>
  <si>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</si>
  <si>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</si>
  <si>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</si>
  <si>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</si>
  <si>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</si>
  <si>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</si>
  <si>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</si>
  <si>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</si>
  <si>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</si>
  <si>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</si>
  <si>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</si>
  <si>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</si>
  <si>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</si>
  <si>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</si>
  <si>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</si>
  <si>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</si>
  <si>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</si>
  <si>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</si>
  <si>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</si>
  <si>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</si>
  <si>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</si>
  <si>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</si>
  <si>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</si>
  <si>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</si>
  <si>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</si>
  <si>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</si>
  <si>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</si>
  <si>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</si>
  <si>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</si>
  <si>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</si>
  <si>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</si>
  <si>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</si>
  <si>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</si>
  <si>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</si>
  <si>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</si>
  <si>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</si>
  <si>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</si>
  <si>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</si>
  <si>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</si>
  <si>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</si>
  <si>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</si>
  <si>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</si>
  <si>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</si>
  <si>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t>1</t>
  </si>
  <si>
    <t>2</t>
  </si>
  <si>
    <t>3</t>
  </si>
  <si>
    <t>4</t>
  </si>
  <si>
    <t>5</t>
  </si>
  <si>
    <t>6</t>
  </si>
  <si>
    <t xml:space="preserve"> </t>
  </si>
  <si>
    <t>ไม่ได้ใส่ปริมาณ</t>
  </si>
  <si>
    <t>River….Nan Vi..........................................................................................</t>
  </si>
  <si>
    <r>
      <t>Drainage Area…2170..............Km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</si>
  <si>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2,170 Km.</t>
    </r>
    <r>
      <rPr>
        <vertAlign val="superscript"/>
        <sz val="14"/>
        <rFont val="DilleniaUPC"/>
        <family val="1"/>
      </rPr>
      <t>2</t>
    </r>
  </si>
  <si>
    <t>การคำนวณตะกอน สถานี   N.75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</si>
  <si>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</si>
  <si>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</si>
  <si>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</si>
  <si>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</si>
  <si>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</si>
  <si>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</si>
  <si>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</si>
  <si>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</si>
  <si>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</si>
  <si>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</si>
  <si>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</si>
  <si>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</si>
  <si>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</si>
  <si>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</si>
  <si>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</si>
  <si>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</si>
  <si>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</si>
  <si>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</si>
  <si>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</si>
  <si>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</si>
  <si>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</si>
  <si>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10</t>
  </si>
  <si>
    <t>11</t>
  </si>
  <si>
    <t>12</t>
  </si>
  <si>
    <t>23</t>
  </si>
  <si>
    <t>24</t>
  </si>
  <si>
    <t>7</t>
  </si>
  <si>
    <t>8</t>
  </si>
  <si>
    <t>9</t>
  </si>
  <si>
    <t xml:space="preserve">       </t>
  </si>
  <si>
    <t>22</t>
  </si>
  <si>
    <t xml:space="preserve"> Nam Va</t>
  </si>
  <si>
    <t>Computed by Naruebet</t>
  </si>
  <si>
    <t>Checked by Uten</t>
  </si>
  <si>
    <t>Sediment Concentration</t>
  </si>
  <si>
    <t>Suspended Sediment</t>
  </si>
  <si>
    <t>by Weight p.p.m.</t>
  </si>
  <si>
    <t>ภาพถ่ายสะพานพื้นที่สำรวจวิเคราะห์ตะกอนอุทกวิทยาน้ำว้า (N.75)</t>
  </si>
  <si>
    <t xml:space="preserve">สะพานท่าลี่ ต.ขึ่ง อ.เวียงสา จ.น่าน </t>
  </si>
  <si>
    <t>29/2/1967</t>
  </si>
  <si>
    <t>Station  N.75 Water year 2023</t>
  </si>
  <si>
    <t xml:space="preserve">Station..... N.75.................................... Water year…2018 - 2023.........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</si>
</sst>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[$-D070000]d/mm/yyyy;@"/>
    <numFmt numFmtId="207" formatCode="[$-1070000]d/mm/yyyy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$-1070000]d/m/yy;@"/>
    <numFmt numFmtId="213" formatCode="[$-D010000]d/mm/yyyy\ h:mm\ &quot;น.&quot;;@"/>
    <numFmt numFmtId="214" formatCode="#,##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6"/>
      <name val="Angsana New"/>
      <family val="1"/>
    </font>
    <font>
      <b/>
      <sz val="16"/>
      <name val="Dillen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9.25"/>
      <color indexed="8"/>
      <name val="DilleniaUPC"/>
      <family val="1"/>
    </font>
    <font>
      <sz val="10.5"/>
      <color indexed="8"/>
      <name val="TH SarabunPSK"/>
      <family val="2"/>
    </font>
    <font>
      <sz val="12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6" applyFont="1">
      <alignment/>
      <protection/>
    </xf>
    <xf numFmtId="191" fontId="6" fillId="0" borderId="0" xfId="46" applyNumberFormat="1" applyFont="1" applyBorder="1">
      <alignment/>
      <protection/>
    </xf>
    <xf numFmtId="191" fontId="6" fillId="0" borderId="0" xfId="46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47" applyFont="1">
      <alignment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0" fontId="14" fillId="0" borderId="0" xfId="35" applyFont="1" applyAlignment="1">
      <alignment vertic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191" fontId="6" fillId="0" borderId="0" xfId="46" applyNumberFormat="1" applyFont="1" applyFill="1" applyBorder="1">
      <alignment/>
      <protection/>
    </xf>
    <xf numFmtId="192" fontId="6" fillId="0" borderId="0" xfId="46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36" applyNumberFormat="1" applyFont="1" applyFill="1" applyBorder="1" applyAlignment="1" quotePrefix="1">
      <alignment horizontal="right"/>
      <protection/>
    </xf>
    <xf numFmtId="191" fontId="6" fillId="0" borderId="0" xfId="36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12" xfId="0" applyNumberFormat="1" applyFont="1" applyFill="1" applyBorder="1" applyAlignment="1">
      <alignment horizontal="center" vertical="center"/>
    </xf>
    <xf numFmtId="191" fontId="6" fillId="0" borderId="13" xfId="0" applyNumberFormat="1" applyFont="1" applyFill="1" applyBorder="1" applyAlignment="1">
      <alignment horizontal="center" vertical="center"/>
    </xf>
    <xf numFmtId="191" fontId="6" fillId="0" borderId="14" xfId="0" applyNumberFormat="1" applyFont="1" applyFill="1" applyBorder="1" applyAlignment="1" quotePrefix="1">
      <alignment horizontal="center"/>
    </xf>
    <xf numFmtId="191" fontId="6" fillId="0" borderId="15" xfId="0" applyNumberFormat="1" applyFont="1" applyFill="1" applyBorder="1" applyAlignment="1">
      <alignment horizontal="centerContinuous" vertical="center"/>
    </xf>
    <xf numFmtId="0" fontId="6" fillId="0" borderId="16" xfId="0" applyFont="1" applyBorder="1" applyAlignment="1">
      <alignment horizontal="center"/>
    </xf>
    <xf numFmtId="191" fontId="6" fillId="0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17" xfId="47" applyFont="1" applyBorder="1">
      <alignment/>
      <protection/>
    </xf>
    <xf numFmtId="0" fontId="12" fillId="0" borderId="18" xfId="47" applyFont="1" applyBorder="1">
      <alignment/>
      <protection/>
    </xf>
    <xf numFmtId="0" fontId="6" fillId="0" borderId="19" xfId="0" applyFont="1" applyBorder="1" applyAlignment="1">
      <alignment horizontal="center"/>
    </xf>
    <xf numFmtId="191" fontId="6" fillId="0" borderId="19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16" xfId="0" applyNumberFormat="1" applyFont="1" applyBorder="1" applyAlignment="1">
      <alignment/>
    </xf>
    <xf numFmtId="198" fontId="6" fillId="0" borderId="0" xfId="46" applyNumberFormat="1" applyFont="1" applyBorder="1" applyAlignment="1" quotePrefix="1">
      <alignment horizontal="center"/>
      <protection/>
    </xf>
    <xf numFmtId="16" fontId="6" fillId="0" borderId="0" xfId="46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191" fontId="6" fillId="33" borderId="0" xfId="0" applyNumberFormat="1" applyFont="1" applyFill="1" applyAlignment="1">
      <alignment/>
    </xf>
    <xf numFmtId="0" fontId="6" fillId="0" borderId="20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19" xfId="0" applyNumberFormat="1" applyFont="1" applyBorder="1" applyAlignment="1">
      <alignment/>
    </xf>
    <xf numFmtId="191" fontId="6" fillId="0" borderId="12" xfId="0" applyNumberFormat="1" applyFont="1" applyFill="1" applyBorder="1" applyAlignment="1">
      <alignment horizontal="center" vertical="center" wrapText="1"/>
    </xf>
    <xf numFmtId="191" fontId="6" fillId="0" borderId="13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191" fontId="6" fillId="0" borderId="21" xfId="0" applyNumberFormat="1" applyFont="1" applyFill="1" applyBorder="1" applyAlignment="1">
      <alignment/>
    </xf>
    <xf numFmtId="191" fontId="6" fillId="0" borderId="21" xfId="0" applyNumberFormat="1" applyFont="1" applyBorder="1" applyAlignment="1">
      <alignment/>
    </xf>
    <xf numFmtId="191" fontId="6" fillId="0" borderId="22" xfId="0" applyNumberFormat="1" applyFont="1" applyFill="1" applyBorder="1" applyAlignment="1">
      <alignment horizontal="centerContinuous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191" fontId="6" fillId="0" borderId="26" xfId="0" applyNumberFormat="1" applyFont="1" applyFill="1" applyBorder="1" applyAlignment="1">
      <alignment/>
    </xf>
    <xf numFmtId="191" fontId="6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27" xfId="0" applyFont="1" applyBorder="1" applyAlignment="1">
      <alignment horizontal="center"/>
    </xf>
    <xf numFmtId="191" fontId="6" fillId="0" borderId="27" xfId="0" applyNumberFormat="1" applyFont="1" applyFill="1" applyBorder="1" applyAlignment="1">
      <alignment/>
    </xf>
    <xf numFmtId="49" fontId="6" fillId="0" borderId="27" xfId="0" applyNumberFormat="1" applyFont="1" applyBorder="1" applyAlignment="1">
      <alignment horizontal="center"/>
    </xf>
    <xf numFmtId="191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6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19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191" fontId="6" fillId="0" borderId="28" xfId="0" applyNumberFormat="1" applyFont="1" applyFill="1" applyBorder="1" applyAlignment="1">
      <alignment/>
    </xf>
    <xf numFmtId="49" fontId="6" fillId="0" borderId="28" xfId="0" applyNumberFormat="1" applyFont="1" applyBorder="1" applyAlignment="1">
      <alignment horizontal="center"/>
    </xf>
    <xf numFmtId="191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46" applyFont="1" applyBorder="1" applyAlignment="1">
      <alignment horizontal="center"/>
      <protection/>
    </xf>
    <xf numFmtId="203" fontId="6" fillId="0" borderId="28" xfId="0" applyNumberFormat="1" applyFont="1" applyBorder="1" applyAlignment="1">
      <alignment/>
    </xf>
    <xf numFmtId="0" fontId="24" fillId="0" borderId="0" xfId="35" applyFont="1" applyBorder="1" applyAlignment="1">
      <alignment horizontal="center"/>
      <protection/>
    </xf>
    <xf numFmtId="191" fontId="24" fillId="0" borderId="0" xfId="0" applyNumberFormat="1" applyFont="1" applyFill="1" applyBorder="1" applyAlignment="1">
      <alignment/>
    </xf>
    <xf numFmtId="191" fontId="24" fillId="0" borderId="0" xfId="35" applyNumberFormat="1" applyFont="1" applyBorder="1" applyAlignment="1">
      <alignment horizontal="center"/>
      <protection/>
    </xf>
    <xf numFmtId="2" fontId="24" fillId="0" borderId="0" xfId="35" applyNumberFormat="1" applyFont="1" applyBorder="1" applyAlignment="1">
      <alignment horizontal="center"/>
      <protection/>
    </xf>
    <xf numFmtId="0" fontId="24" fillId="0" borderId="0" xfId="35" applyFont="1" applyAlignment="1">
      <alignment horizontal="center"/>
      <protection/>
    </xf>
    <xf numFmtId="0" fontId="21" fillId="0" borderId="0" xfId="35" applyFont="1">
      <alignment/>
      <protection/>
    </xf>
    <xf numFmtId="0" fontId="6" fillId="0" borderId="29" xfId="0" applyFont="1" applyBorder="1" applyAlignment="1">
      <alignment/>
    </xf>
    <xf numFmtId="0" fontId="6" fillId="0" borderId="29" xfId="46" applyFont="1" applyBorder="1" applyAlignment="1">
      <alignment horizontal="center"/>
      <protection/>
    </xf>
    <xf numFmtId="203" fontId="6" fillId="0" borderId="29" xfId="0" applyNumberFormat="1" applyFont="1" applyBorder="1" applyAlignment="1">
      <alignment/>
    </xf>
    <xf numFmtId="191" fontId="6" fillId="0" borderId="29" xfId="0" applyNumberFormat="1" applyFont="1" applyFill="1" applyBorder="1" applyAlignment="1">
      <alignment/>
    </xf>
    <xf numFmtId="191" fontId="6" fillId="0" borderId="29" xfId="36" applyNumberFormat="1" applyFont="1" applyFill="1" applyBorder="1" applyAlignment="1" quotePrefix="1">
      <alignment horizontal="right"/>
      <protection/>
    </xf>
    <xf numFmtId="191" fontId="6" fillId="0" borderId="29" xfId="36" applyNumberFormat="1" applyFont="1" applyBorder="1" applyAlignment="1">
      <alignment horizontal="right"/>
      <protection/>
    </xf>
    <xf numFmtId="49" fontId="6" fillId="0" borderId="29" xfId="0" applyNumberFormat="1" applyFont="1" applyBorder="1" applyAlignment="1">
      <alignment horizontal="center"/>
    </xf>
    <xf numFmtId="191" fontId="6" fillId="0" borderId="29" xfId="46" applyNumberFormat="1" applyFont="1" applyBorder="1">
      <alignment/>
      <protection/>
    </xf>
    <xf numFmtId="192" fontId="6" fillId="0" borderId="29" xfId="0" applyNumberFormat="1" applyFont="1" applyBorder="1" applyAlignment="1">
      <alignment/>
    </xf>
    <xf numFmtId="0" fontId="5" fillId="0" borderId="0" xfId="0" applyFont="1" applyAlignment="1">
      <alignment vertical="center"/>
    </xf>
    <xf numFmtId="204" fontId="5" fillId="0" borderId="30" xfId="48" applyNumberFormat="1" applyFont="1" applyBorder="1" applyAlignment="1">
      <alignment horizontal="center" vertical="center"/>
      <protection/>
    </xf>
    <xf numFmtId="1" fontId="5" fillId="0" borderId="31" xfId="48" applyNumberFormat="1" applyFont="1" applyBorder="1" applyAlignment="1">
      <alignment horizontal="center" vertical="center"/>
      <protection/>
    </xf>
    <xf numFmtId="193" fontId="5" fillId="0" borderId="30" xfId="48" applyNumberFormat="1" applyFont="1" applyBorder="1" applyAlignment="1">
      <alignment horizontal="center" vertical="center"/>
      <protection/>
    </xf>
    <xf numFmtId="193" fontId="5" fillId="0" borderId="31" xfId="48" applyNumberFormat="1" applyFont="1" applyBorder="1" applyAlignment="1">
      <alignment horizontal="center" vertical="center"/>
      <protection/>
    </xf>
    <xf numFmtId="0" fontId="5" fillId="0" borderId="30" xfId="48" applyFont="1" applyBorder="1" applyAlignment="1">
      <alignment horizontal="center" vertical="center"/>
      <protection/>
    </xf>
    <xf numFmtId="192" fontId="5" fillId="34" borderId="31" xfId="48" applyNumberFormat="1" applyFont="1" applyFill="1" applyBorder="1" applyAlignment="1">
      <alignment horizontal="center" vertical="center"/>
      <protection/>
    </xf>
    <xf numFmtId="0" fontId="5" fillId="0" borderId="31" xfId="48" applyFont="1" applyBorder="1" applyAlignment="1">
      <alignment horizontal="center" vertical="center"/>
      <protection/>
    </xf>
    <xf numFmtId="2" fontId="5" fillId="0" borderId="32" xfId="48" applyNumberFormat="1" applyFont="1" applyBorder="1" applyAlignment="1">
      <alignment horizontal="center" vertical="center"/>
      <protection/>
    </xf>
    <xf numFmtId="2" fontId="5" fillId="0" borderId="30" xfId="48" applyNumberFormat="1" applyFont="1" applyBorder="1" applyAlignment="1">
      <alignment horizontal="center" vertical="center"/>
      <protection/>
    </xf>
    <xf numFmtId="204" fontId="5" fillId="0" borderId="33" xfId="48" applyNumberFormat="1" applyFont="1" applyBorder="1" applyAlignment="1">
      <alignment horizontal="center" vertical="center"/>
      <protection/>
    </xf>
    <xf numFmtId="1" fontId="5" fillId="0" borderId="0" xfId="48" applyNumberFormat="1" applyFont="1" applyBorder="1" applyAlignment="1">
      <alignment horizontal="center" vertical="center"/>
      <protection/>
    </xf>
    <xf numFmtId="193" fontId="5" fillId="0" borderId="33" xfId="48" applyNumberFormat="1" applyFont="1" applyBorder="1" applyAlignment="1">
      <alignment horizontal="center" vertical="center"/>
      <protection/>
    </xf>
    <xf numFmtId="193" fontId="5" fillId="0" borderId="0" xfId="48" applyNumberFormat="1" applyFont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192" fontId="5" fillId="34" borderId="0" xfId="48" applyNumberFormat="1" applyFont="1" applyFill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2" fontId="5" fillId="0" borderId="34" xfId="48" applyNumberFormat="1" applyFont="1" applyBorder="1" applyAlignment="1">
      <alignment horizontal="center" vertical="center"/>
      <protection/>
    </xf>
    <xf numFmtId="2" fontId="5" fillId="0" borderId="33" xfId="48" applyNumberFormat="1" applyFont="1" applyBorder="1" applyAlignment="1">
      <alignment horizontal="center" vertical="center"/>
      <protection/>
    </xf>
    <xf numFmtId="204" fontId="5" fillId="0" borderId="33" xfId="48" applyNumberFormat="1" applyFont="1" applyBorder="1" applyAlignment="1">
      <alignment vertical="center"/>
      <protection/>
    </xf>
    <xf numFmtId="2" fontId="5" fillId="0" borderId="34" xfId="48" applyNumberFormat="1" applyFont="1" applyBorder="1" applyAlignment="1">
      <alignment vertical="center"/>
      <protection/>
    </xf>
    <xf numFmtId="2" fontId="5" fillId="0" borderId="33" xfId="48" applyNumberFormat="1" applyFont="1" applyBorder="1" applyAlignment="1">
      <alignment vertical="center"/>
      <protection/>
    </xf>
    <xf numFmtId="204" fontId="5" fillId="0" borderId="35" xfId="48" applyNumberFormat="1" applyFont="1" applyBorder="1" applyAlignment="1">
      <alignment vertical="center"/>
      <protection/>
    </xf>
    <xf numFmtId="1" fontId="5" fillId="0" borderId="36" xfId="48" applyNumberFormat="1" applyFont="1" applyBorder="1" applyAlignment="1">
      <alignment horizontal="center" vertical="center"/>
      <protection/>
    </xf>
    <xf numFmtId="193" fontId="5" fillId="0" borderId="35" xfId="48" applyNumberFormat="1" applyFont="1" applyBorder="1" applyAlignment="1">
      <alignment horizontal="center" vertical="center"/>
      <protection/>
    </xf>
    <xf numFmtId="193" fontId="5" fillId="0" borderId="36" xfId="48" applyNumberFormat="1" applyFont="1" applyBorder="1" applyAlignment="1">
      <alignment horizontal="center" vertical="center"/>
      <protection/>
    </xf>
    <xf numFmtId="0" fontId="5" fillId="0" borderId="35" xfId="48" applyFont="1" applyBorder="1" applyAlignment="1">
      <alignment horizontal="center" vertical="center"/>
      <protection/>
    </xf>
    <xf numFmtId="192" fontId="5" fillId="34" borderId="36" xfId="48" applyNumberFormat="1" applyFont="1" applyFill="1" applyBorder="1" applyAlignment="1">
      <alignment vertical="center"/>
      <protection/>
    </xf>
    <xf numFmtId="0" fontId="5" fillId="0" borderId="36" xfId="48" applyFont="1" applyBorder="1" applyAlignment="1">
      <alignment horizontal="center" vertical="center"/>
      <protection/>
    </xf>
    <xf numFmtId="2" fontId="5" fillId="0" borderId="37" xfId="48" applyNumberFormat="1" applyFont="1" applyBorder="1" applyAlignment="1">
      <alignment horizontal="center" vertical="center"/>
      <protection/>
    </xf>
    <xf numFmtId="204" fontId="5" fillId="0" borderId="38" xfId="48" applyNumberFormat="1" applyFont="1" applyBorder="1" applyAlignment="1">
      <alignment horizontal="center" vertical="center"/>
      <protection/>
    </xf>
    <xf numFmtId="1" fontId="5" fillId="0" borderId="38" xfId="48" applyNumberFormat="1" applyFont="1" applyBorder="1" applyAlignment="1">
      <alignment horizontal="center" vertical="center"/>
      <protection/>
    </xf>
    <xf numFmtId="193" fontId="5" fillId="0" borderId="38" xfId="48" applyNumberFormat="1" applyFont="1" applyBorder="1" applyAlignment="1">
      <alignment vertical="center"/>
      <protection/>
    </xf>
    <xf numFmtId="192" fontId="5" fillId="34" borderId="38" xfId="48" applyNumberFormat="1" applyFont="1" applyFill="1" applyBorder="1" applyAlignment="1">
      <alignment vertical="center"/>
      <protection/>
    </xf>
    <xf numFmtId="2" fontId="5" fillId="0" borderId="38" xfId="48" applyNumberFormat="1" applyFont="1" applyBorder="1" applyAlignment="1">
      <alignment vertical="center"/>
      <protection/>
    </xf>
    <xf numFmtId="0" fontId="5" fillId="0" borderId="38" xfId="48" applyFont="1" applyBorder="1" applyAlignment="1">
      <alignment horizontal="center" vertical="center"/>
      <protection/>
    </xf>
    <xf numFmtId="2" fontId="5" fillId="0" borderId="39" xfId="48" applyNumberFormat="1" applyFont="1" applyBorder="1" applyAlignment="1">
      <alignment vertical="center"/>
      <protection/>
    </xf>
    <xf numFmtId="2" fontId="5" fillId="0" borderId="35" xfId="48" applyNumberFormat="1" applyFont="1" applyBorder="1" applyAlignment="1">
      <alignment vertical="center"/>
      <protection/>
    </xf>
    <xf numFmtId="204" fontId="5" fillId="0" borderId="38" xfId="0" applyNumberFormat="1" applyFont="1" applyBorder="1" applyAlignment="1">
      <alignment vertical="center"/>
    </xf>
    <xf numFmtId="1" fontId="5" fillId="0" borderId="38" xfId="0" applyNumberFormat="1" applyFont="1" applyBorder="1" applyAlignment="1">
      <alignment horizontal="center" vertical="center"/>
    </xf>
    <xf numFmtId="193" fontId="5" fillId="0" borderId="38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04" fontId="5" fillId="0" borderId="40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193" fontId="5" fillId="0" borderId="40" xfId="0" applyNumberFormat="1" applyFont="1" applyBorder="1" applyAlignment="1">
      <alignment vertical="center"/>
    </xf>
    <xf numFmtId="193" fontId="5" fillId="0" borderId="40" xfId="48" applyNumberFormat="1" applyFont="1" applyBorder="1" applyAlignment="1">
      <alignment vertical="center"/>
      <protection/>
    </xf>
    <xf numFmtId="192" fontId="5" fillId="34" borderId="40" xfId="48" applyNumberFormat="1" applyFont="1" applyFill="1" applyBorder="1" applyAlignment="1">
      <alignment vertical="center"/>
      <protection/>
    </xf>
    <xf numFmtId="2" fontId="5" fillId="0" borderId="40" xfId="48" applyNumberFormat="1" applyFont="1" applyBorder="1" applyAlignment="1">
      <alignment vertical="center"/>
      <protection/>
    </xf>
    <xf numFmtId="0" fontId="5" fillId="0" borderId="40" xfId="48" applyFont="1" applyBorder="1" applyAlignment="1">
      <alignment horizontal="center" vertical="center"/>
      <protection/>
    </xf>
    <xf numFmtId="2" fontId="5" fillId="0" borderId="40" xfId="0" applyNumberFormat="1" applyFont="1" applyBorder="1" applyAlignment="1">
      <alignment vertical="center"/>
    </xf>
    <xf numFmtId="204" fontId="5" fillId="0" borderId="35" xfId="0" applyNumberFormat="1" applyFont="1" applyBorder="1" applyAlignment="1">
      <alignment vertical="center"/>
    </xf>
    <xf numFmtId="1" fontId="5" fillId="0" borderId="35" xfId="0" applyNumberFormat="1" applyFont="1" applyBorder="1" applyAlignment="1">
      <alignment horizontal="center" vertical="center"/>
    </xf>
    <xf numFmtId="193" fontId="5" fillId="0" borderId="35" xfId="0" applyNumberFormat="1" applyFont="1" applyBorder="1" applyAlignment="1">
      <alignment vertical="center"/>
    </xf>
    <xf numFmtId="193" fontId="5" fillId="0" borderId="35" xfId="48" applyNumberFormat="1" applyFont="1" applyBorder="1" applyAlignment="1">
      <alignment vertical="center"/>
      <protection/>
    </xf>
    <xf numFmtId="192" fontId="5" fillId="34" borderId="35" xfId="48" applyNumberFormat="1" applyFont="1" applyFill="1" applyBorder="1" applyAlignment="1">
      <alignment vertical="center"/>
      <protection/>
    </xf>
    <xf numFmtId="2" fontId="5" fillId="0" borderId="35" xfId="0" applyNumberFormat="1" applyFont="1" applyBorder="1" applyAlignment="1">
      <alignment vertical="center"/>
    </xf>
    <xf numFmtId="1" fontId="5" fillId="0" borderId="35" xfId="48" applyNumberFormat="1" applyFont="1" applyBorder="1" applyAlignment="1">
      <alignment horizontal="center" vertical="center"/>
      <protection/>
    </xf>
    <xf numFmtId="204" fontId="5" fillId="0" borderId="41" xfId="0" applyNumberFormat="1" applyFont="1" applyBorder="1" applyAlignment="1">
      <alignment vertical="center"/>
    </xf>
    <xf numFmtId="1" fontId="5" fillId="0" borderId="41" xfId="0" applyNumberFormat="1" applyFont="1" applyBorder="1" applyAlignment="1">
      <alignment horizontal="center" vertical="center"/>
    </xf>
    <xf numFmtId="193" fontId="5" fillId="0" borderId="41" xfId="0" applyNumberFormat="1" applyFont="1" applyBorder="1" applyAlignment="1">
      <alignment vertical="center"/>
    </xf>
    <xf numFmtId="193" fontId="5" fillId="0" borderId="41" xfId="48" applyNumberFormat="1" applyFont="1" applyBorder="1" applyAlignment="1">
      <alignment vertical="center"/>
      <protection/>
    </xf>
    <xf numFmtId="192" fontId="5" fillId="34" borderId="41" xfId="48" applyNumberFormat="1" applyFont="1" applyFill="1" applyBorder="1" applyAlignment="1">
      <alignment vertical="center"/>
      <protection/>
    </xf>
    <xf numFmtId="2" fontId="5" fillId="0" borderId="41" xfId="48" applyNumberFormat="1" applyFont="1" applyBorder="1" applyAlignment="1">
      <alignment vertical="center"/>
      <protection/>
    </xf>
    <xf numFmtId="0" fontId="5" fillId="0" borderId="42" xfId="48" applyFont="1" applyBorder="1" applyAlignment="1">
      <alignment horizontal="center" vertical="center"/>
      <protection/>
    </xf>
    <xf numFmtId="2" fontId="5" fillId="0" borderId="41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20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93" fontId="5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203" fontId="12" fillId="0" borderId="0" xfId="47" applyNumberFormat="1" applyFont="1">
      <alignment/>
      <protection/>
    </xf>
    <xf numFmtId="0" fontId="12" fillId="0" borderId="0" xfId="47" applyFont="1" applyAlignment="1">
      <alignment horizontal="center"/>
      <protection/>
    </xf>
    <xf numFmtId="0" fontId="6" fillId="35" borderId="0" xfId="0" applyFont="1" applyFill="1" applyAlignment="1">
      <alignment horizontal="center"/>
    </xf>
    <xf numFmtId="203" fontId="6" fillId="35" borderId="0" xfId="0" applyNumberFormat="1" applyFont="1" applyFill="1" applyAlignment="1">
      <alignment/>
    </xf>
    <xf numFmtId="191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03" fontId="6" fillId="0" borderId="0" xfId="0" applyNumberFormat="1" applyFont="1" applyFill="1" applyBorder="1" applyAlignment="1">
      <alignment/>
    </xf>
    <xf numFmtId="191" fontId="6" fillId="0" borderId="0" xfId="3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center"/>
    </xf>
    <xf numFmtId="203" fontId="7" fillId="0" borderId="0" xfId="0" applyNumberFormat="1" applyFont="1" applyAlignment="1">
      <alignment horizontal="centerContinuous"/>
    </xf>
    <xf numFmtId="203" fontId="6" fillId="0" borderId="43" xfId="0" applyNumberFormat="1" applyFont="1" applyBorder="1" applyAlignment="1">
      <alignment horizontal="center"/>
    </xf>
    <xf numFmtId="203" fontId="6" fillId="0" borderId="44" xfId="0" applyNumberFormat="1" applyFont="1" applyBorder="1" applyAlignment="1">
      <alignment horizontal="center"/>
    </xf>
    <xf numFmtId="203" fontId="6" fillId="0" borderId="45" xfId="0" applyNumberFormat="1" applyFont="1" applyBorder="1" applyAlignment="1" quotePrefix="1">
      <alignment horizontal="center"/>
    </xf>
    <xf numFmtId="203" fontId="6" fillId="0" borderId="21" xfId="0" applyNumberFormat="1" applyFont="1" applyBorder="1" applyAlignment="1">
      <alignment/>
    </xf>
    <xf numFmtId="203" fontId="6" fillId="0" borderId="26" xfId="0" applyNumberFormat="1" applyFont="1" applyBorder="1" applyAlignment="1">
      <alignment/>
    </xf>
    <xf numFmtId="203" fontId="6" fillId="0" borderId="27" xfId="0" applyNumberFormat="1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192" fontId="5" fillId="34" borderId="46" xfId="48" applyNumberFormat="1" applyFont="1" applyFill="1" applyBorder="1" applyAlignment="1">
      <alignment vertical="center"/>
      <protection/>
    </xf>
    <xf numFmtId="0" fontId="6" fillId="0" borderId="29" xfId="0" applyFont="1" applyBorder="1" applyAlignment="1">
      <alignment horizontal="center"/>
    </xf>
    <xf numFmtId="191" fontId="6" fillId="0" borderId="29" xfId="0" applyNumberFormat="1" applyFont="1" applyBorder="1" applyAlignment="1">
      <alignment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6" fillId="35" borderId="0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203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2" fontId="5" fillId="34" borderId="30" xfId="48" applyNumberFormat="1" applyFont="1" applyFill="1" applyBorder="1" applyAlignment="1">
      <alignment vertical="center"/>
      <protection/>
    </xf>
    <xf numFmtId="204" fontId="6" fillId="0" borderId="0" xfId="0" applyNumberFormat="1" applyFont="1" applyAlignment="1">
      <alignment/>
    </xf>
    <xf numFmtId="191" fontId="14" fillId="0" borderId="0" xfId="35" applyNumberFormat="1" applyFont="1" applyAlignment="1">
      <alignment vertical="center"/>
      <protection/>
    </xf>
    <xf numFmtId="191" fontId="15" fillId="0" borderId="0" xfId="35" applyNumberFormat="1" applyFont="1">
      <alignment/>
      <protection/>
    </xf>
    <xf numFmtId="191" fontId="23" fillId="0" borderId="0" xfId="0" applyNumberFormat="1" applyFont="1" applyBorder="1" applyAlignment="1">
      <alignment horizontal="right" vertical="center"/>
    </xf>
    <xf numFmtId="2" fontId="10" fillId="0" borderId="38" xfId="47" applyNumberFormat="1" applyFont="1" applyBorder="1" applyAlignment="1">
      <alignment horizontal="center" vertical="center" shrinkToFit="1"/>
      <protection/>
    </xf>
    <xf numFmtId="0" fontId="10" fillId="0" borderId="38" xfId="47" applyFont="1" applyBorder="1" applyAlignment="1">
      <alignment horizontal="center" vertical="center"/>
      <protection/>
    </xf>
    <xf numFmtId="197" fontId="10" fillId="0" borderId="38" xfId="47" applyNumberFormat="1" applyFont="1" applyBorder="1" applyAlignment="1">
      <alignment horizontal="center" vertical="center" wrapText="1"/>
      <protection/>
    </xf>
    <xf numFmtId="192" fontId="10" fillId="0" borderId="38" xfId="47" applyNumberFormat="1" applyFont="1" applyBorder="1" applyAlignment="1">
      <alignment horizontal="center" vertical="center" wrapText="1"/>
      <protection/>
    </xf>
    <xf numFmtId="4" fontId="10" fillId="0" borderId="38" xfId="47" applyNumberFormat="1" applyFont="1" applyBorder="1" applyAlignment="1">
      <alignment horizontal="center" vertical="center"/>
      <protection/>
    </xf>
    <xf numFmtId="2" fontId="10" fillId="0" borderId="38" xfId="47" applyNumberFormat="1" applyFont="1" applyBorder="1" applyAlignment="1">
      <alignment horizontal="center" vertical="center"/>
      <protection/>
    </xf>
    <xf numFmtId="192" fontId="10" fillId="0" borderId="38" xfId="47" applyNumberFormat="1" applyFont="1" applyBorder="1" applyAlignment="1">
      <alignment horizontal="center" vertical="center"/>
      <protection/>
    </xf>
    <xf numFmtId="203" fontId="10" fillId="36" borderId="38" xfId="47" applyNumberFormat="1" applyFont="1" applyFill="1" applyBorder="1" applyAlignment="1" quotePrefix="1">
      <alignment horizontal="center" vertical="center"/>
      <protection/>
    </xf>
    <xf numFmtId="2" fontId="10" fillId="36" borderId="38" xfId="47" applyNumberFormat="1" applyFont="1" applyFill="1" applyBorder="1" applyAlignment="1" quotePrefix="1">
      <alignment horizontal="center" vertical="center"/>
      <protection/>
    </xf>
    <xf numFmtId="0" fontId="10" fillId="36" borderId="38" xfId="47" applyFont="1" applyFill="1" applyBorder="1" applyAlignment="1" quotePrefix="1">
      <alignment horizontal="center" vertical="center"/>
      <protection/>
    </xf>
    <xf numFmtId="197" fontId="10" fillId="36" borderId="38" xfId="47" applyNumberFormat="1" applyFont="1" applyFill="1" applyBorder="1" applyAlignment="1" quotePrefix="1">
      <alignment horizontal="center" vertical="center"/>
      <protection/>
    </xf>
    <xf numFmtId="192" fontId="10" fillId="36" borderId="38" xfId="47" applyNumberFormat="1" applyFont="1" applyFill="1" applyBorder="1" applyAlignment="1" quotePrefix="1">
      <alignment horizontal="center" vertical="center"/>
      <protection/>
    </xf>
    <xf numFmtId="4" fontId="10" fillId="36" borderId="38" xfId="47" applyNumberFormat="1" applyFont="1" applyFill="1" applyBorder="1" applyAlignment="1">
      <alignment horizontal="center" vertical="center"/>
      <protection/>
    </xf>
    <xf numFmtId="191" fontId="22" fillId="0" borderId="38" xfId="0" applyNumberFormat="1" applyFont="1" applyBorder="1" applyAlignment="1">
      <alignment horizontal="center" vertical="center"/>
    </xf>
    <xf numFmtId="191" fontId="22" fillId="0" borderId="38" xfId="47" applyNumberFormat="1" applyFont="1" applyBorder="1" applyAlignment="1">
      <alignment horizontal="center" vertical="center"/>
      <protection/>
    </xf>
    <xf numFmtId="0" fontId="22" fillId="0" borderId="38" xfId="0" applyFont="1" applyBorder="1" applyAlignment="1" quotePrefix="1">
      <alignment horizontal="center" vertical="center"/>
    </xf>
    <xf numFmtId="0" fontId="22" fillId="36" borderId="38" xfId="47" applyFont="1" applyFill="1" applyBorder="1" applyAlignment="1">
      <alignment horizontal="center" vertical="center"/>
      <protection/>
    </xf>
    <xf numFmtId="0" fontId="22" fillId="0" borderId="38" xfId="0" applyFont="1" applyBorder="1" applyAlignment="1">
      <alignment horizontal="center" vertical="center"/>
    </xf>
    <xf numFmtId="203" fontId="22" fillId="0" borderId="0" xfId="0" applyNumberFormat="1" applyFont="1" applyAlignment="1">
      <alignment/>
    </xf>
    <xf numFmtId="191" fontId="22" fillId="0" borderId="0" xfId="0" applyNumberFormat="1" applyFont="1" applyAlignment="1">
      <alignment/>
    </xf>
    <xf numFmtId="0" fontId="10" fillId="0" borderId="0" xfId="47" applyFont="1" applyAlignment="1">
      <alignment horizontal="center"/>
      <protection/>
    </xf>
    <xf numFmtId="0" fontId="14" fillId="0" borderId="0" xfId="35" applyFont="1" applyAlignment="1">
      <alignment/>
      <protection/>
    </xf>
    <xf numFmtId="204" fontId="6" fillId="0" borderId="29" xfId="0" applyNumberFormat="1" applyFont="1" applyBorder="1" applyAlignment="1">
      <alignment/>
    </xf>
    <xf numFmtId="192" fontId="5" fillId="34" borderId="42" xfId="48" applyNumberFormat="1" applyFont="1" applyFill="1" applyBorder="1" applyAlignment="1">
      <alignment vertical="center"/>
      <protection/>
    </xf>
    <xf numFmtId="204" fontId="22" fillId="0" borderId="38" xfId="0" applyNumberFormat="1" applyFont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203" fontId="6" fillId="35" borderId="0" xfId="0" applyNumberFormat="1" applyFont="1" applyFill="1" applyBorder="1" applyAlignment="1">
      <alignment/>
    </xf>
    <xf numFmtId="191" fontId="6" fillId="35" borderId="0" xfId="0" applyNumberFormat="1" applyFont="1" applyFill="1" applyBorder="1" applyAlignment="1">
      <alignment/>
    </xf>
    <xf numFmtId="191" fontId="6" fillId="35" borderId="0" xfId="0" applyNumberFormat="1" applyFont="1" applyFill="1" applyBorder="1" applyAlignment="1">
      <alignment horizontal="right"/>
    </xf>
    <xf numFmtId="191" fontId="6" fillId="35" borderId="0" xfId="36" applyNumberFormat="1" applyFont="1" applyFill="1" applyBorder="1" applyAlignment="1" quotePrefix="1">
      <alignment horizontal="right"/>
      <protection/>
    </xf>
    <xf numFmtId="191" fontId="6" fillId="35" borderId="0" xfId="36" applyNumberFormat="1" applyFont="1" applyFill="1" applyBorder="1" applyAlignment="1">
      <alignment horizontal="right"/>
      <protection/>
    </xf>
    <xf numFmtId="49" fontId="6" fillId="35" borderId="0" xfId="0" applyNumberFormat="1" applyFont="1" applyFill="1" applyBorder="1" applyAlignment="1">
      <alignment horizontal="center"/>
    </xf>
    <xf numFmtId="191" fontId="6" fillId="35" borderId="0" xfId="46" applyNumberFormat="1" applyFont="1" applyFill="1" applyBorder="1">
      <alignment/>
      <protection/>
    </xf>
    <xf numFmtId="0" fontId="6" fillId="35" borderId="28" xfId="0" applyFont="1" applyFill="1" applyBorder="1" applyAlignment="1">
      <alignment/>
    </xf>
    <xf numFmtId="0" fontId="6" fillId="35" borderId="28" xfId="46" applyFont="1" applyFill="1" applyBorder="1" applyAlignment="1">
      <alignment horizontal="center"/>
      <protection/>
    </xf>
    <xf numFmtId="203" fontId="6" fillId="35" borderId="28" xfId="0" applyNumberFormat="1" applyFont="1" applyFill="1" applyBorder="1" applyAlignment="1">
      <alignment/>
    </xf>
    <xf numFmtId="191" fontId="6" fillId="35" borderId="28" xfId="0" applyNumberFormat="1" applyFont="1" applyFill="1" applyBorder="1" applyAlignment="1">
      <alignment/>
    </xf>
    <xf numFmtId="191" fontId="6" fillId="35" borderId="28" xfId="0" applyNumberFormat="1" applyFont="1" applyFill="1" applyBorder="1" applyAlignment="1">
      <alignment horizontal="right"/>
    </xf>
    <xf numFmtId="191" fontId="6" fillId="35" borderId="28" xfId="36" applyNumberFormat="1" applyFont="1" applyFill="1" applyBorder="1" applyAlignment="1" quotePrefix="1">
      <alignment horizontal="right"/>
      <protection/>
    </xf>
    <xf numFmtId="191" fontId="6" fillId="35" borderId="28" xfId="36" applyNumberFormat="1" applyFont="1" applyFill="1" applyBorder="1" applyAlignment="1">
      <alignment horizontal="right"/>
      <protection/>
    </xf>
    <xf numFmtId="49" fontId="6" fillId="35" borderId="28" xfId="0" applyNumberFormat="1" applyFont="1" applyFill="1" applyBorder="1" applyAlignment="1">
      <alignment horizontal="center"/>
    </xf>
    <xf numFmtId="191" fontId="6" fillId="35" borderId="28" xfId="46" applyNumberFormat="1" applyFont="1" applyFill="1" applyBorder="1">
      <alignment/>
      <protection/>
    </xf>
    <xf numFmtId="198" fontId="6" fillId="35" borderId="0" xfId="46" applyNumberFormat="1" applyFont="1" applyFill="1" applyBorder="1" applyAlignment="1" quotePrefix="1">
      <alignment horizontal="center"/>
      <protection/>
    </xf>
    <xf numFmtId="0" fontId="5" fillId="37" borderId="39" xfId="48" applyFont="1" applyFill="1" applyBorder="1" applyAlignment="1">
      <alignment horizontal="center" vertical="center"/>
      <protection/>
    </xf>
    <xf numFmtId="0" fontId="5" fillId="37" borderId="47" xfId="48" applyFont="1" applyFill="1" applyBorder="1" applyAlignment="1">
      <alignment horizontal="center" vertical="center"/>
      <protection/>
    </xf>
    <xf numFmtId="0" fontId="5" fillId="37" borderId="48" xfId="48" applyFont="1" applyFill="1" applyBorder="1" applyAlignment="1">
      <alignment horizontal="center" vertical="center"/>
      <protection/>
    </xf>
    <xf numFmtId="203" fontId="10" fillId="0" borderId="38" xfId="47" applyNumberFormat="1" applyFont="1" applyBorder="1" applyAlignment="1">
      <alignment horizontal="center" vertical="center" textRotation="90"/>
      <protection/>
    </xf>
    <xf numFmtId="4" fontId="10" fillId="0" borderId="38" xfId="47" applyNumberFormat="1" applyFont="1" applyBorder="1" applyAlignment="1">
      <alignment horizontal="center" vertical="center"/>
      <protection/>
    </xf>
    <xf numFmtId="195" fontId="10" fillId="0" borderId="38" xfId="47" applyNumberFormat="1" applyFont="1" applyBorder="1" applyAlignment="1">
      <alignment horizontal="center"/>
      <protection/>
    </xf>
    <xf numFmtId="4" fontId="10" fillId="0" borderId="38" xfId="47" applyNumberFormat="1" applyFont="1" applyBorder="1" applyAlignment="1">
      <alignment horizontal="center"/>
      <protection/>
    </xf>
    <xf numFmtId="0" fontId="10" fillId="0" borderId="38" xfId="47" applyFont="1" applyBorder="1" applyAlignment="1">
      <alignment horizontal="center" vertical="center" textRotation="90"/>
      <protection/>
    </xf>
    <xf numFmtId="2" fontId="9" fillId="0" borderId="39" xfId="47" applyNumberFormat="1" applyFont="1" applyBorder="1" applyAlignment="1">
      <alignment horizontal="center"/>
      <protection/>
    </xf>
    <xf numFmtId="2" fontId="9" fillId="0" borderId="47" xfId="47" applyNumberFormat="1" applyFont="1" applyBorder="1" applyAlignment="1">
      <alignment horizontal="center"/>
      <protection/>
    </xf>
    <xf numFmtId="2" fontId="9" fillId="0" borderId="48" xfId="47" applyNumberFormat="1" applyFont="1" applyBorder="1" applyAlignment="1">
      <alignment horizontal="center"/>
      <protection/>
    </xf>
    <xf numFmtId="2" fontId="10" fillId="0" borderId="38" xfId="47" applyNumberFormat="1" applyFont="1" applyBorder="1" applyAlignment="1">
      <alignment horizontal="center"/>
      <protection/>
    </xf>
    <xf numFmtId="192" fontId="10" fillId="0" borderId="38" xfId="47" applyNumberFormat="1" applyFont="1" applyBorder="1" applyAlignment="1">
      <alignment horizontal="center"/>
      <protection/>
    </xf>
    <xf numFmtId="203" fontId="10" fillId="0" borderId="38" xfId="47" applyNumberFormat="1" applyFont="1" applyBorder="1" applyAlignment="1">
      <alignment horizontal="center" vertical="center"/>
      <protection/>
    </xf>
    <xf numFmtId="0" fontId="10" fillId="0" borderId="38" xfId="47" applyFont="1" applyBorder="1" applyAlignment="1">
      <alignment horizontal="center" vertical="center"/>
      <protection/>
    </xf>
    <xf numFmtId="0" fontId="25" fillId="0" borderId="0" xfId="35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Normal_ข้อมูล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N13A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N.75 Nam Wa D.A.2,170Km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7025"/>
          <c:w val="0.804"/>
          <c:h val="0.8282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DATA!$E$164:$E$197</c:f>
              <c:numCache>
                <c:ptCount val="34"/>
                <c:pt idx="0">
                  <c:v>5.92</c:v>
                </c:pt>
                <c:pt idx="1">
                  <c:v>4.69</c:v>
                </c:pt>
                <c:pt idx="2">
                  <c:v>9.04</c:v>
                </c:pt>
                <c:pt idx="3">
                  <c:v>15.86</c:v>
                </c:pt>
                <c:pt idx="4">
                  <c:v>5.12</c:v>
                </c:pt>
                <c:pt idx="5">
                  <c:v>62.45</c:v>
                </c:pt>
                <c:pt idx="6">
                  <c:v>73.578</c:v>
                </c:pt>
                <c:pt idx="7">
                  <c:v>66.622</c:v>
                </c:pt>
                <c:pt idx="8">
                  <c:v>114.29</c:v>
                </c:pt>
                <c:pt idx="9">
                  <c:v>177.072</c:v>
                </c:pt>
                <c:pt idx="10">
                  <c:v>48.515</c:v>
                </c:pt>
                <c:pt idx="11">
                  <c:v>365.85</c:v>
                </c:pt>
                <c:pt idx="12">
                  <c:v>553.444</c:v>
                </c:pt>
                <c:pt idx="13">
                  <c:v>648.515</c:v>
                </c:pt>
                <c:pt idx="14">
                  <c:v>117.542</c:v>
                </c:pt>
                <c:pt idx="15">
                  <c:v>85.848</c:v>
                </c:pt>
                <c:pt idx="16">
                  <c:v>155.17</c:v>
                </c:pt>
                <c:pt idx="17">
                  <c:v>184.764</c:v>
                </c:pt>
                <c:pt idx="18">
                  <c:v>84.069</c:v>
                </c:pt>
                <c:pt idx="19">
                  <c:v>80.361</c:v>
                </c:pt>
                <c:pt idx="20">
                  <c:v>57.472</c:v>
                </c:pt>
                <c:pt idx="21">
                  <c:v>60.653</c:v>
                </c:pt>
                <c:pt idx="22">
                  <c:v>43.875</c:v>
                </c:pt>
                <c:pt idx="23">
                  <c:v>35.447</c:v>
                </c:pt>
                <c:pt idx="24">
                  <c:v>25.358</c:v>
                </c:pt>
                <c:pt idx="25">
                  <c:v>23.487</c:v>
                </c:pt>
                <c:pt idx="26">
                  <c:v>21.122</c:v>
                </c:pt>
                <c:pt idx="27">
                  <c:v>18.131</c:v>
                </c:pt>
                <c:pt idx="28">
                  <c:v>16.285</c:v>
                </c:pt>
                <c:pt idx="29">
                  <c:v>11.901</c:v>
                </c:pt>
                <c:pt idx="30">
                  <c:v>10.631</c:v>
                </c:pt>
                <c:pt idx="31">
                  <c:v>11.457</c:v>
                </c:pt>
                <c:pt idx="32">
                  <c:v>8.506</c:v>
                </c:pt>
                <c:pt idx="33">
                  <c:v>5.543</c:v>
                </c:pt>
              </c:numCache>
            </c:numRef>
          </c:xVal>
          <c:yVal>
            <c:numRef>
              <c:f>DATA!$H$164:$H$197</c:f>
              <c:numCache>
                <c:ptCount val="34"/>
                <c:pt idx="0">
                  <c:v>21.71132038656</c:v>
                </c:pt>
                <c:pt idx="1">
                  <c:v>14.755136961600005</c:v>
                </c:pt>
                <c:pt idx="2">
                  <c:v>20.17971168768</c:v>
                </c:pt>
                <c:pt idx="3">
                  <c:v>75.26116548288</c:v>
                </c:pt>
                <c:pt idx="4">
                  <c:v>11.033396674560002</c:v>
                </c:pt>
                <c:pt idx="5">
                  <c:v>908.4619545552001</c:v>
                </c:pt>
                <c:pt idx="6">
                  <c:v>755.0549472977281</c:v>
                </c:pt>
                <c:pt idx="7">
                  <c:v>432.3796538065921</c:v>
                </c:pt>
                <c:pt idx="8">
                  <c:v>4235.637775374721</c:v>
                </c:pt>
                <c:pt idx="9">
                  <c:v>5730.021152174592</c:v>
                </c:pt>
                <c:pt idx="10">
                  <c:v>1089.5580205200001</c:v>
                </c:pt>
                <c:pt idx="11">
                  <c:v>43536.311055950406</c:v>
                </c:pt>
                <c:pt idx="12">
                  <c:v>16156.789143046271</c:v>
                </c:pt>
                <c:pt idx="13">
                  <c:v>12590.642779273441</c:v>
                </c:pt>
                <c:pt idx="14">
                  <c:v>4511.287860614785</c:v>
                </c:pt>
                <c:pt idx="15">
                  <c:v>3287.961411710976</c:v>
                </c:pt>
                <c:pt idx="16">
                  <c:v>2981.1597652684795</c:v>
                </c:pt>
                <c:pt idx="17">
                  <c:v>5567.764236569857</c:v>
                </c:pt>
                <c:pt idx="18">
                  <c:v>394.1240193288577</c:v>
                </c:pt>
                <c:pt idx="19">
                  <c:v>254.158099860384</c:v>
                </c:pt>
                <c:pt idx="20">
                  <c:v>393.540518633472</c:v>
                </c:pt>
                <c:pt idx="21">
                  <c:v>405.98676941011195</c:v>
                </c:pt>
                <c:pt idx="22">
                  <c:v>403.80100722000003</c:v>
                </c:pt>
                <c:pt idx="23">
                  <c:v>287.79922363824</c:v>
                </c:pt>
                <c:pt idx="24">
                  <c:v>33.991479620352</c:v>
                </c:pt>
                <c:pt idx="25">
                  <c:v>38.752267046112</c:v>
                </c:pt>
                <c:pt idx="26">
                  <c:v>63.183179458367995</c:v>
                </c:pt>
                <c:pt idx="27">
                  <c:v>38.058522754175996</c:v>
                </c:pt>
                <c:pt idx="28">
                  <c:v>27.1215132192</c:v>
                </c:pt>
                <c:pt idx="29">
                  <c:v>33.372107080704</c:v>
                </c:pt>
                <c:pt idx="30">
                  <c:v>36.978592463136</c:v>
                </c:pt>
                <c:pt idx="31">
                  <c:v>26.512622435808</c:v>
                </c:pt>
                <c:pt idx="32">
                  <c:v>10.010394568512002</c:v>
                </c:pt>
                <c:pt idx="33">
                  <c:v>8.532289347839999</c:v>
                </c:pt>
              </c:numCache>
            </c:numRef>
          </c:yVal>
          <c:smooth val="0"/>
        </c:ser>
        <c:axId val="2879384"/>
        <c:axId val="25914457"/>
      </c:scatterChart>
      <c:valAx>
        <c:axId val="28793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914457"/>
        <c:crossesAt val="0.1"/>
        <c:crossBetween val="midCat"/>
        <c:dispUnits/>
      </c:valAx>
      <c:valAx>
        <c:axId val="25914457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7938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42825"/>
          <c:w val="0.1652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N.75 Nam Wa D.A.2,170Km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07025"/>
          <c:w val="0.804"/>
          <c:h val="0.82825"/>
        </c:manualLayout>
      </c:layout>
      <c:scatterChart>
        <c:scatterStyle val="lineMarker"/>
        <c:varyColors val="0"/>
        <c:ser>
          <c:idx val="1"/>
          <c:order val="0"/>
          <c:tx>
            <c:v>2018 - 2023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DATA!$E$9:$E$197</c:f>
              <c:numCache>
                <c:ptCount val="189"/>
                <c:pt idx="0">
                  <c:v>13.48</c:v>
                </c:pt>
                <c:pt idx="1">
                  <c:v>39.12</c:v>
                </c:pt>
                <c:pt idx="2">
                  <c:v>21.83</c:v>
                </c:pt>
                <c:pt idx="3">
                  <c:v>35.71</c:v>
                </c:pt>
                <c:pt idx="4">
                  <c:v>35.01</c:v>
                </c:pt>
                <c:pt idx="5">
                  <c:v>114.35</c:v>
                </c:pt>
                <c:pt idx="6">
                  <c:v>161.296</c:v>
                </c:pt>
                <c:pt idx="7">
                  <c:v>85.77</c:v>
                </c:pt>
                <c:pt idx="8">
                  <c:v>302.73</c:v>
                </c:pt>
                <c:pt idx="9">
                  <c:v>603.7</c:v>
                </c:pt>
                <c:pt idx="10">
                  <c:v>236.19</c:v>
                </c:pt>
                <c:pt idx="11">
                  <c:v>166.16</c:v>
                </c:pt>
                <c:pt idx="12">
                  <c:v>287.88</c:v>
                </c:pt>
                <c:pt idx="13">
                  <c:v>368.61</c:v>
                </c:pt>
                <c:pt idx="14">
                  <c:v>193.74</c:v>
                </c:pt>
                <c:pt idx="15">
                  <c:v>124.54</c:v>
                </c:pt>
                <c:pt idx="16">
                  <c:v>87.51</c:v>
                </c:pt>
                <c:pt idx="17">
                  <c:v>58.51</c:v>
                </c:pt>
                <c:pt idx="18">
                  <c:v>33.61</c:v>
                </c:pt>
                <c:pt idx="19">
                  <c:v>33.55</c:v>
                </c:pt>
                <c:pt idx="20">
                  <c:v>28.26</c:v>
                </c:pt>
                <c:pt idx="21">
                  <c:v>24.67</c:v>
                </c:pt>
                <c:pt idx="22">
                  <c:v>21.19</c:v>
                </c:pt>
                <c:pt idx="23">
                  <c:v>19.99</c:v>
                </c:pt>
                <c:pt idx="24">
                  <c:v>17.4</c:v>
                </c:pt>
                <c:pt idx="25">
                  <c:v>17.45</c:v>
                </c:pt>
                <c:pt idx="26">
                  <c:v>14.29</c:v>
                </c:pt>
                <c:pt idx="27">
                  <c:v>13.55</c:v>
                </c:pt>
                <c:pt idx="28">
                  <c:v>12.53</c:v>
                </c:pt>
                <c:pt idx="29">
                  <c:v>10.56</c:v>
                </c:pt>
                <c:pt idx="30">
                  <c:v>11.35</c:v>
                </c:pt>
                <c:pt idx="31">
                  <c:v>18.02</c:v>
                </c:pt>
                <c:pt idx="32">
                  <c:v>7.89</c:v>
                </c:pt>
                <c:pt idx="33">
                  <c:v>7.18</c:v>
                </c:pt>
                <c:pt idx="34">
                  <c:v>12.95</c:v>
                </c:pt>
                <c:pt idx="35">
                  <c:v>22.03</c:v>
                </c:pt>
                <c:pt idx="36">
                  <c:v>20.4</c:v>
                </c:pt>
                <c:pt idx="37">
                  <c:v>21.16</c:v>
                </c:pt>
                <c:pt idx="38">
                  <c:v>21.13</c:v>
                </c:pt>
                <c:pt idx="39">
                  <c:v>304.19</c:v>
                </c:pt>
                <c:pt idx="40">
                  <c:v>302.67</c:v>
                </c:pt>
                <c:pt idx="41">
                  <c:v>135.46</c:v>
                </c:pt>
                <c:pt idx="42">
                  <c:v>528.68</c:v>
                </c:pt>
                <c:pt idx="43">
                  <c:v>104.53</c:v>
                </c:pt>
                <c:pt idx="44">
                  <c:v>27.99</c:v>
                </c:pt>
                <c:pt idx="45">
                  <c:v>21.03</c:v>
                </c:pt>
                <c:pt idx="46">
                  <c:v>45.48</c:v>
                </c:pt>
                <c:pt idx="47">
                  <c:v>39.52</c:v>
                </c:pt>
                <c:pt idx="48">
                  <c:v>22.34</c:v>
                </c:pt>
                <c:pt idx="49">
                  <c:v>19.1</c:v>
                </c:pt>
                <c:pt idx="50">
                  <c:v>17.04</c:v>
                </c:pt>
                <c:pt idx="51">
                  <c:v>16.06</c:v>
                </c:pt>
                <c:pt idx="52">
                  <c:v>12.39</c:v>
                </c:pt>
                <c:pt idx="53">
                  <c:v>11.2</c:v>
                </c:pt>
                <c:pt idx="54">
                  <c:v>9.19</c:v>
                </c:pt>
                <c:pt idx="55">
                  <c:v>0.701</c:v>
                </c:pt>
                <c:pt idx="56">
                  <c:v>7.29</c:v>
                </c:pt>
                <c:pt idx="57">
                  <c:v>5.11</c:v>
                </c:pt>
                <c:pt idx="58">
                  <c:v>5.03</c:v>
                </c:pt>
                <c:pt idx="59">
                  <c:v>6.64</c:v>
                </c:pt>
                <c:pt idx="60">
                  <c:v>6.64</c:v>
                </c:pt>
                <c:pt idx="61">
                  <c:v>5.75</c:v>
                </c:pt>
                <c:pt idx="62">
                  <c:v>16.51</c:v>
                </c:pt>
                <c:pt idx="63">
                  <c:v>90.78</c:v>
                </c:pt>
                <c:pt idx="64">
                  <c:v>27.12</c:v>
                </c:pt>
                <c:pt idx="65">
                  <c:v>99.71</c:v>
                </c:pt>
                <c:pt idx="66">
                  <c:v>37.78</c:v>
                </c:pt>
                <c:pt idx="67">
                  <c:v>357.73</c:v>
                </c:pt>
                <c:pt idx="68">
                  <c:v>325.21</c:v>
                </c:pt>
                <c:pt idx="69">
                  <c:v>342.07</c:v>
                </c:pt>
                <c:pt idx="70">
                  <c:v>900.01</c:v>
                </c:pt>
                <c:pt idx="71">
                  <c:v>327.44</c:v>
                </c:pt>
                <c:pt idx="72">
                  <c:v>91.67</c:v>
                </c:pt>
                <c:pt idx="73">
                  <c:v>138.44</c:v>
                </c:pt>
                <c:pt idx="74">
                  <c:v>112.16</c:v>
                </c:pt>
                <c:pt idx="75">
                  <c:v>45.67</c:v>
                </c:pt>
                <c:pt idx="76">
                  <c:v>38.87</c:v>
                </c:pt>
                <c:pt idx="77">
                  <c:v>39.57</c:v>
                </c:pt>
                <c:pt idx="78">
                  <c:v>27.04</c:v>
                </c:pt>
                <c:pt idx="79">
                  <c:v>23.3</c:v>
                </c:pt>
                <c:pt idx="80">
                  <c:v>21.52</c:v>
                </c:pt>
                <c:pt idx="81">
                  <c:v>18.26</c:v>
                </c:pt>
                <c:pt idx="82">
                  <c:v>17.96</c:v>
                </c:pt>
                <c:pt idx="83">
                  <c:v>14.8</c:v>
                </c:pt>
                <c:pt idx="84">
                  <c:v>13.48</c:v>
                </c:pt>
                <c:pt idx="85">
                  <c:v>11.19</c:v>
                </c:pt>
                <c:pt idx="86">
                  <c:v>10.33</c:v>
                </c:pt>
                <c:pt idx="88">
                  <c:v>8.49</c:v>
                </c:pt>
                <c:pt idx="89">
                  <c:v>7.8</c:v>
                </c:pt>
                <c:pt idx="90">
                  <c:v>13.5</c:v>
                </c:pt>
                <c:pt idx="91">
                  <c:v>9.45</c:v>
                </c:pt>
                <c:pt idx="92">
                  <c:v>9.59</c:v>
                </c:pt>
                <c:pt idx="93">
                  <c:v>10.22</c:v>
                </c:pt>
                <c:pt idx="94">
                  <c:v>320.93</c:v>
                </c:pt>
                <c:pt idx="95">
                  <c:v>35.19</c:v>
                </c:pt>
                <c:pt idx="96">
                  <c:v>30.33</c:v>
                </c:pt>
                <c:pt idx="97">
                  <c:v>37.09</c:v>
                </c:pt>
                <c:pt idx="98">
                  <c:v>256.74</c:v>
                </c:pt>
                <c:pt idx="99">
                  <c:v>205.83</c:v>
                </c:pt>
                <c:pt idx="100">
                  <c:v>192.92</c:v>
                </c:pt>
                <c:pt idx="101">
                  <c:v>47.19</c:v>
                </c:pt>
                <c:pt idx="102">
                  <c:v>60.1</c:v>
                </c:pt>
                <c:pt idx="103">
                  <c:v>96.3</c:v>
                </c:pt>
                <c:pt idx="104">
                  <c:v>112.28</c:v>
                </c:pt>
                <c:pt idx="105">
                  <c:v>69.52</c:v>
                </c:pt>
                <c:pt idx="106">
                  <c:v>53.07</c:v>
                </c:pt>
                <c:pt idx="107">
                  <c:v>38.02</c:v>
                </c:pt>
                <c:pt idx="108">
                  <c:v>49.35</c:v>
                </c:pt>
                <c:pt idx="109">
                  <c:v>23.14</c:v>
                </c:pt>
                <c:pt idx="110">
                  <c:v>24.8</c:v>
                </c:pt>
                <c:pt idx="111">
                  <c:v>17.77</c:v>
                </c:pt>
                <c:pt idx="112">
                  <c:v>15.97</c:v>
                </c:pt>
                <c:pt idx="113">
                  <c:v>13.24</c:v>
                </c:pt>
                <c:pt idx="114">
                  <c:v>11.8</c:v>
                </c:pt>
                <c:pt idx="115">
                  <c:v>12.59</c:v>
                </c:pt>
                <c:pt idx="116">
                  <c:v>10.79</c:v>
                </c:pt>
                <c:pt idx="117">
                  <c:v>8.27</c:v>
                </c:pt>
                <c:pt idx="118">
                  <c:v>10.67</c:v>
                </c:pt>
                <c:pt idx="119">
                  <c:v>19.67</c:v>
                </c:pt>
                <c:pt idx="120">
                  <c:v>11.67</c:v>
                </c:pt>
                <c:pt idx="121">
                  <c:v>9.85</c:v>
                </c:pt>
                <c:pt idx="122">
                  <c:v>9.94</c:v>
                </c:pt>
                <c:pt idx="123">
                  <c:v>15.5</c:v>
                </c:pt>
                <c:pt idx="124">
                  <c:v>10.54</c:v>
                </c:pt>
                <c:pt idx="125">
                  <c:v>33.44</c:v>
                </c:pt>
                <c:pt idx="126">
                  <c:v>147.65</c:v>
                </c:pt>
                <c:pt idx="127">
                  <c:v>21.27</c:v>
                </c:pt>
                <c:pt idx="128">
                  <c:v>38.4</c:v>
                </c:pt>
                <c:pt idx="129">
                  <c:v>183.89</c:v>
                </c:pt>
                <c:pt idx="130">
                  <c:v>78.35</c:v>
                </c:pt>
                <c:pt idx="131">
                  <c:v>226.06</c:v>
                </c:pt>
                <c:pt idx="132">
                  <c:v>211.39</c:v>
                </c:pt>
                <c:pt idx="133">
                  <c:v>426.675</c:v>
                </c:pt>
                <c:pt idx="134">
                  <c:v>333.93</c:v>
                </c:pt>
                <c:pt idx="135">
                  <c:v>128.227</c:v>
                </c:pt>
                <c:pt idx="136">
                  <c:v>63.206</c:v>
                </c:pt>
                <c:pt idx="137">
                  <c:v>106.069</c:v>
                </c:pt>
                <c:pt idx="138">
                  <c:v>145.39</c:v>
                </c:pt>
                <c:pt idx="139">
                  <c:v>143.956</c:v>
                </c:pt>
                <c:pt idx="140">
                  <c:v>62.702</c:v>
                </c:pt>
                <c:pt idx="141">
                  <c:v>42.472</c:v>
                </c:pt>
                <c:pt idx="142">
                  <c:v>36.841</c:v>
                </c:pt>
                <c:pt idx="143">
                  <c:v>29.438</c:v>
                </c:pt>
                <c:pt idx="144">
                  <c:v>28.982</c:v>
                </c:pt>
                <c:pt idx="145">
                  <c:v>19.65</c:v>
                </c:pt>
                <c:pt idx="146">
                  <c:v>17.23</c:v>
                </c:pt>
                <c:pt idx="147">
                  <c:v>15.13</c:v>
                </c:pt>
                <c:pt idx="148">
                  <c:v>12.49</c:v>
                </c:pt>
                <c:pt idx="149">
                  <c:v>9</c:v>
                </c:pt>
                <c:pt idx="150">
                  <c:v>7.92</c:v>
                </c:pt>
                <c:pt idx="151">
                  <c:v>9.65</c:v>
                </c:pt>
                <c:pt idx="152">
                  <c:v>7.66</c:v>
                </c:pt>
                <c:pt idx="153">
                  <c:v>7.45</c:v>
                </c:pt>
                <c:pt idx="154">
                  <c:v>5.64</c:v>
                </c:pt>
                <c:pt idx="155">
                  <c:v>5.92</c:v>
                </c:pt>
                <c:pt idx="156">
                  <c:v>4.69</c:v>
                </c:pt>
                <c:pt idx="157">
                  <c:v>9.04</c:v>
                </c:pt>
                <c:pt idx="158">
                  <c:v>15.86</c:v>
                </c:pt>
                <c:pt idx="159">
                  <c:v>5.12</c:v>
                </c:pt>
                <c:pt idx="160">
                  <c:v>62.45</c:v>
                </c:pt>
                <c:pt idx="161">
                  <c:v>73.578</c:v>
                </c:pt>
                <c:pt idx="162">
                  <c:v>66.622</c:v>
                </c:pt>
                <c:pt idx="163">
                  <c:v>114.29</c:v>
                </c:pt>
                <c:pt idx="164">
                  <c:v>177.072</c:v>
                </c:pt>
                <c:pt idx="165">
                  <c:v>48.515</c:v>
                </c:pt>
                <c:pt idx="166">
                  <c:v>365.85</c:v>
                </c:pt>
                <c:pt idx="167">
                  <c:v>553.444</c:v>
                </c:pt>
                <c:pt idx="168">
                  <c:v>648.515</c:v>
                </c:pt>
                <c:pt idx="169">
                  <c:v>117.542</c:v>
                </c:pt>
                <c:pt idx="170">
                  <c:v>85.848</c:v>
                </c:pt>
                <c:pt idx="171">
                  <c:v>155.17</c:v>
                </c:pt>
                <c:pt idx="172">
                  <c:v>184.764</c:v>
                </c:pt>
                <c:pt idx="173">
                  <c:v>84.069</c:v>
                </c:pt>
                <c:pt idx="174">
                  <c:v>80.361</c:v>
                </c:pt>
                <c:pt idx="175">
                  <c:v>57.472</c:v>
                </c:pt>
                <c:pt idx="176">
                  <c:v>60.653</c:v>
                </c:pt>
                <c:pt idx="177">
                  <c:v>43.875</c:v>
                </c:pt>
                <c:pt idx="178">
                  <c:v>35.447</c:v>
                </c:pt>
                <c:pt idx="179">
                  <c:v>25.358</c:v>
                </c:pt>
                <c:pt idx="180">
                  <c:v>23.487</c:v>
                </c:pt>
                <c:pt idx="181">
                  <c:v>21.122</c:v>
                </c:pt>
                <c:pt idx="182">
                  <c:v>18.131</c:v>
                </c:pt>
                <c:pt idx="183">
                  <c:v>16.285</c:v>
                </c:pt>
                <c:pt idx="184">
                  <c:v>11.901</c:v>
                </c:pt>
                <c:pt idx="185">
                  <c:v>10.631</c:v>
                </c:pt>
                <c:pt idx="186">
                  <c:v>11.457</c:v>
                </c:pt>
                <c:pt idx="187">
                  <c:v>8.506</c:v>
                </c:pt>
                <c:pt idx="188">
                  <c:v>5.543</c:v>
                </c:pt>
              </c:numCache>
            </c:numRef>
          </c:xVal>
          <c:yVal>
            <c:numRef>
              <c:f>DATA!$H$9:$H$197</c:f>
              <c:numCache>
                <c:ptCount val="189"/>
                <c:pt idx="0">
                  <c:v>37.79966657664001</c:v>
                </c:pt>
                <c:pt idx="1">
                  <c:v>322.38896403455993</c:v>
                </c:pt>
                <c:pt idx="2">
                  <c:v>77.2840993392</c:v>
                </c:pt>
                <c:pt idx="3">
                  <c:v>188.75969011872</c:v>
                </c:pt>
                <c:pt idx="4">
                  <c:v>231.89239620575998</c:v>
                </c:pt>
                <c:pt idx="5">
                  <c:v>2794.9314516192</c:v>
                </c:pt>
                <c:pt idx="6">
                  <c:v>16399.843850313213</c:v>
                </c:pt>
                <c:pt idx="7">
                  <c:v>143.57003796288</c:v>
                </c:pt>
                <c:pt idx="8">
                  <c:v>14766.89110152192</c:v>
                </c:pt>
                <c:pt idx="9">
                  <c:v>83962.26814743361</c:v>
                </c:pt>
                <c:pt idx="10">
                  <c:v>4369.01842658592</c:v>
                </c:pt>
                <c:pt idx="11">
                  <c:v>5403.152968934401</c:v>
                </c:pt>
                <c:pt idx="12">
                  <c:v>3204.0274324032002</c:v>
                </c:pt>
                <c:pt idx="13">
                  <c:v>8512.637513086082</c:v>
                </c:pt>
                <c:pt idx="14">
                  <c:v>3538.331680003201</c:v>
                </c:pt>
                <c:pt idx="15">
                  <c:v>1735.0466608051202</c:v>
                </c:pt>
                <c:pt idx="16">
                  <c:v>618.2326950912001</c:v>
                </c:pt>
                <c:pt idx="17">
                  <c:v>341.357965416</c:v>
                </c:pt>
                <c:pt idx="18">
                  <c:v>250.13655050975999</c:v>
                </c:pt>
                <c:pt idx="19">
                  <c:v>73.08411327360001</c:v>
                </c:pt>
                <c:pt idx="20">
                  <c:v>44.626585927680004</c:v>
                </c:pt>
                <c:pt idx="21">
                  <c:v>65.32008920640001</c:v>
                </c:pt>
                <c:pt idx="22">
                  <c:v>49.22829879552</c:v>
                </c:pt>
                <c:pt idx="23">
                  <c:v>63.415407954239996</c:v>
                </c:pt>
                <c:pt idx="24">
                  <c:v>35.141120179199994</c:v>
                </c:pt>
                <c:pt idx="25">
                  <c:v>186.30348488639999</c:v>
                </c:pt>
                <c:pt idx="26">
                  <c:v>42.322028114880005</c:v>
                </c:pt>
                <c:pt idx="27">
                  <c:v>38.31089103360001</c:v>
                </c:pt>
                <c:pt idx="28">
                  <c:v>12.340231646400001</c:v>
                </c:pt>
                <c:pt idx="32">
                  <c:v>8.412953492159998</c:v>
                </c:pt>
                <c:pt idx="33">
                  <c:v>18.472527544320002</c:v>
                </c:pt>
                <c:pt idx="34">
                  <c:v>164.5887249216</c:v>
                </c:pt>
                <c:pt idx="35">
                  <c:v>4459.3405657632</c:v>
                </c:pt>
                <c:pt idx="36">
                  <c:v>83.47140460799999</c:v>
                </c:pt>
                <c:pt idx="37">
                  <c:v>2411.3349478656</c:v>
                </c:pt>
                <c:pt idx="38">
                  <c:v>85.75443826559999</c:v>
                </c:pt>
                <c:pt idx="39">
                  <c:v>11029.918468628162</c:v>
                </c:pt>
                <c:pt idx="40">
                  <c:v>8429.223438938881</c:v>
                </c:pt>
                <c:pt idx="41">
                  <c:v>3677.80554228672</c:v>
                </c:pt>
                <c:pt idx="42">
                  <c:v>42045.94105658496</c:v>
                </c:pt>
                <c:pt idx="43">
                  <c:v>212.28940166688</c:v>
                </c:pt>
                <c:pt idx="44">
                  <c:v>74.74767835104</c:v>
                </c:pt>
                <c:pt idx="45">
                  <c:v>100.93880542176001</c:v>
                </c:pt>
                <c:pt idx="46">
                  <c:v>154.07124397056</c:v>
                </c:pt>
                <c:pt idx="47">
                  <c:v>332.8923734323201</c:v>
                </c:pt>
                <c:pt idx="48">
                  <c:v>86.26273092864001</c:v>
                </c:pt>
                <c:pt idx="49">
                  <c:v>69.11680389120001</c:v>
                </c:pt>
                <c:pt idx="50">
                  <c:v>61.40464222464</c:v>
                </c:pt>
                <c:pt idx="51">
                  <c:v>48.32513866540799</c:v>
                </c:pt>
                <c:pt idx="52">
                  <c:v>37.64172661530482</c:v>
                </c:pt>
                <c:pt idx="53">
                  <c:v>20.369413968861213</c:v>
                </c:pt>
                <c:pt idx="54">
                  <c:v>14.44513872672</c:v>
                </c:pt>
                <c:pt idx="55">
                  <c:v>0.224519442912</c:v>
                </c:pt>
                <c:pt idx="56">
                  <c:v>12.60973181664</c:v>
                </c:pt>
                <c:pt idx="57">
                  <c:v>8.731197820800002</c:v>
                </c:pt>
                <c:pt idx="58">
                  <c:v>6.39462724992</c:v>
                </c:pt>
                <c:pt idx="59">
                  <c:v>8.570492352</c:v>
                </c:pt>
                <c:pt idx="60">
                  <c:v>91.65132845567999</c:v>
                </c:pt>
                <c:pt idx="61">
                  <c:v>88.09227460800001</c:v>
                </c:pt>
                <c:pt idx="62">
                  <c:v>122.56855782912004</c:v>
                </c:pt>
                <c:pt idx="63">
                  <c:v>7018.16613871104</c:v>
                </c:pt>
                <c:pt idx="64">
                  <c:v>2875.4255938406404</c:v>
                </c:pt>
                <c:pt idx="65">
                  <c:v>4185.77781795264</c:v>
                </c:pt>
                <c:pt idx="66">
                  <c:v>26521.328612309768</c:v>
                </c:pt>
                <c:pt idx="67">
                  <c:v>96787.58143909824</c:v>
                </c:pt>
                <c:pt idx="68">
                  <c:v>26889.738734891518</c:v>
                </c:pt>
                <c:pt idx="69">
                  <c:v>13664.87194163328</c:v>
                </c:pt>
                <c:pt idx="70">
                  <c:v>86606.38597208544</c:v>
                </c:pt>
                <c:pt idx="71">
                  <c:v>33824.194068787205</c:v>
                </c:pt>
                <c:pt idx="72">
                  <c:v>714.8119586169599</c:v>
                </c:pt>
                <c:pt idx="73">
                  <c:v>1314.77674310784</c:v>
                </c:pt>
                <c:pt idx="74">
                  <c:v>2078.78495030784</c:v>
                </c:pt>
                <c:pt idx="75">
                  <c:v>236.14678386144004</c:v>
                </c:pt>
                <c:pt idx="76">
                  <c:v>210.22960525631999</c:v>
                </c:pt>
                <c:pt idx="77">
                  <c:v>174.35109402144</c:v>
                </c:pt>
                <c:pt idx="78">
                  <c:v>102.7998196992</c:v>
                </c:pt>
                <c:pt idx="79">
                  <c:v>104.1012334368</c:v>
                </c:pt>
                <c:pt idx="80">
                  <c:v>82.81857823488001</c:v>
                </c:pt>
                <c:pt idx="81">
                  <c:v>71.96418624384</c:v>
                </c:pt>
                <c:pt idx="82">
                  <c:v>44.405921836800005</c:v>
                </c:pt>
                <c:pt idx="83">
                  <c:v>32.834345587200005</c:v>
                </c:pt>
                <c:pt idx="84">
                  <c:v>22.783247665920005</c:v>
                </c:pt>
                <c:pt idx="85">
                  <c:v>15.894612953280001</c:v>
                </c:pt>
                <c:pt idx="86">
                  <c:v>15.664472161920003</c:v>
                </c:pt>
                <c:pt idx="88">
                  <c:v>3.1140290332800005</c:v>
                </c:pt>
                <c:pt idx="89">
                  <c:v>32.824019404800005</c:v>
                </c:pt>
                <c:pt idx="90">
                  <c:v>62.095920624</c:v>
                </c:pt>
                <c:pt idx="91">
                  <c:v>44.1566345808</c:v>
                </c:pt>
                <c:pt idx="92">
                  <c:v>22.39445107872</c:v>
                </c:pt>
                <c:pt idx="93">
                  <c:v>47.51584076736001</c:v>
                </c:pt>
                <c:pt idx="94">
                  <c:v>14494.33542622752</c:v>
                </c:pt>
                <c:pt idx="95">
                  <c:v>65.1837826656</c:v>
                </c:pt>
                <c:pt idx="96">
                  <c:v>126.54885705984</c:v>
                </c:pt>
                <c:pt idx="97">
                  <c:v>332.475294096</c:v>
                </c:pt>
                <c:pt idx="98">
                  <c:v>4827.07321880256</c:v>
                </c:pt>
                <c:pt idx="99">
                  <c:v>7707.940526070721</c:v>
                </c:pt>
                <c:pt idx="100">
                  <c:v>12106.381816488962</c:v>
                </c:pt>
                <c:pt idx="101">
                  <c:v>240.7288897728</c:v>
                </c:pt>
                <c:pt idx="102">
                  <c:v>768.1236606144003</c:v>
                </c:pt>
                <c:pt idx="103">
                  <c:v>569.379327696</c:v>
                </c:pt>
                <c:pt idx="104">
                  <c:v>965.7004145241601</c:v>
                </c:pt>
                <c:pt idx="105">
                  <c:v>292.90363280639997</c:v>
                </c:pt>
                <c:pt idx="106">
                  <c:v>179.42951206368002</c:v>
                </c:pt>
                <c:pt idx="107">
                  <c:v>94.25953074240002</c:v>
                </c:pt>
                <c:pt idx="108">
                  <c:v>915.4366980192</c:v>
                </c:pt>
                <c:pt idx="109">
                  <c:v>40.88367054720001</c:v>
                </c:pt>
                <c:pt idx="110">
                  <c:v>28.8769946112</c:v>
                </c:pt>
                <c:pt idx="111">
                  <c:v>27.057499882560002</c:v>
                </c:pt>
                <c:pt idx="112">
                  <c:v>6.689769120000001</c:v>
                </c:pt>
                <c:pt idx="113">
                  <c:v>5.526545472000001</c:v>
                </c:pt>
                <c:pt idx="114">
                  <c:v>11.546162553600002</c:v>
                </c:pt>
                <c:pt idx="115">
                  <c:v>28.37421635328</c:v>
                </c:pt>
                <c:pt idx="116">
                  <c:v>10.149806684160001</c:v>
                </c:pt>
                <c:pt idx="117">
                  <c:v>19.927326104640002</c:v>
                </c:pt>
                <c:pt idx="118">
                  <c:v>18.2062739232</c:v>
                </c:pt>
                <c:pt idx="119">
                  <c:v>56.56121529408002</c:v>
                </c:pt>
                <c:pt idx="120">
                  <c:v>32.48322803136</c:v>
                </c:pt>
                <c:pt idx="121">
                  <c:v>26.562081772800003</c:v>
                </c:pt>
                <c:pt idx="122">
                  <c:v>13.710722618880002</c:v>
                </c:pt>
                <c:pt idx="123">
                  <c:v>31.082720400000007</c:v>
                </c:pt>
                <c:pt idx="124">
                  <c:v>53.1990512928</c:v>
                </c:pt>
                <c:pt idx="125">
                  <c:v>2545.9576851456</c:v>
                </c:pt>
                <c:pt idx="126">
                  <c:v>2126.0358747792</c:v>
                </c:pt>
                <c:pt idx="127">
                  <c:v>93.78567351072</c:v>
                </c:pt>
                <c:pt idx="128">
                  <c:v>283.398746112</c:v>
                </c:pt>
                <c:pt idx="129">
                  <c:v>6389.47650543552</c:v>
                </c:pt>
                <c:pt idx="130">
                  <c:v>1295.0696220335997</c:v>
                </c:pt>
                <c:pt idx="131">
                  <c:v>23410.499810595848</c:v>
                </c:pt>
                <c:pt idx="132">
                  <c:v>12121.41788564832</c:v>
                </c:pt>
                <c:pt idx="133">
                  <c:v>12983.021144719203</c:v>
                </c:pt>
                <c:pt idx="134">
                  <c:v>56301.23651690304</c:v>
                </c:pt>
                <c:pt idx="135">
                  <c:v>24268.723217975814</c:v>
                </c:pt>
                <c:pt idx="136">
                  <c:v>359.20889270323204</c:v>
                </c:pt>
                <c:pt idx="137">
                  <c:v>1235.743168505472</c:v>
                </c:pt>
                <c:pt idx="138">
                  <c:v>1649.8029896006399</c:v>
                </c:pt>
                <c:pt idx="139">
                  <c:v>2303.1704795811843</c:v>
                </c:pt>
                <c:pt idx="140">
                  <c:v>162.11499970982402</c:v>
                </c:pt>
                <c:pt idx="141">
                  <c:v>207.36761958604802</c:v>
                </c:pt>
                <c:pt idx="142">
                  <c:v>28.278018665568005</c:v>
                </c:pt>
                <c:pt idx="143">
                  <c:v>39.999934260863995</c:v>
                </c:pt>
                <c:pt idx="144">
                  <c:v>46.223732164608</c:v>
                </c:pt>
                <c:pt idx="145">
                  <c:v>41.4728020512</c:v>
                </c:pt>
                <c:pt idx="146">
                  <c:v>34.11904724640001</c:v>
                </c:pt>
                <c:pt idx="147">
                  <c:v>44.26260535872001</c:v>
                </c:pt>
                <c:pt idx="148">
                  <c:v>17.76220445952</c:v>
                </c:pt>
                <c:pt idx="149">
                  <c:v>4.234910688</c:v>
                </c:pt>
                <c:pt idx="152">
                  <c:v>21.549254169600005</c:v>
                </c:pt>
                <c:pt idx="153">
                  <c:v>21.808837483200005</c:v>
                </c:pt>
                <c:pt idx="154">
                  <c:v>19.742474200320004</c:v>
                </c:pt>
                <c:pt idx="155">
                  <c:v>21.71132038656</c:v>
                </c:pt>
                <c:pt idx="156">
                  <c:v>14.755136961600005</c:v>
                </c:pt>
                <c:pt idx="157">
                  <c:v>20.17971168768</c:v>
                </c:pt>
                <c:pt idx="158">
                  <c:v>75.26116548288</c:v>
                </c:pt>
                <c:pt idx="159">
                  <c:v>11.033396674560002</c:v>
                </c:pt>
                <c:pt idx="160">
                  <c:v>908.4619545552001</c:v>
                </c:pt>
                <c:pt idx="161">
                  <c:v>755.0549472977281</c:v>
                </c:pt>
                <c:pt idx="162">
                  <c:v>432.3796538065921</c:v>
                </c:pt>
                <c:pt idx="163">
                  <c:v>4235.637775374721</c:v>
                </c:pt>
                <c:pt idx="164">
                  <c:v>5730.021152174592</c:v>
                </c:pt>
                <c:pt idx="165">
                  <c:v>1089.5580205200001</c:v>
                </c:pt>
                <c:pt idx="166">
                  <c:v>43536.311055950406</c:v>
                </c:pt>
                <c:pt idx="167">
                  <c:v>16156.789143046271</c:v>
                </c:pt>
                <c:pt idx="168">
                  <c:v>12590.642779273441</c:v>
                </c:pt>
                <c:pt idx="169">
                  <c:v>4511.287860614785</c:v>
                </c:pt>
                <c:pt idx="170">
                  <c:v>3287.961411710976</c:v>
                </c:pt>
                <c:pt idx="171">
                  <c:v>2981.1597652684795</c:v>
                </c:pt>
                <c:pt idx="172">
                  <c:v>5567.764236569857</c:v>
                </c:pt>
                <c:pt idx="173">
                  <c:v>394.1240193288577</c:v>
                </c:pt>
                <c:pt idx="174">
                  <c:v>254.158099860384</c:v>
                </c:pt>
                <c:pt idx="175">
                  <c:v>393.540518633472</c:v>
                </c:pt>
                <c:pt idx="176">
                  <c:v>405.98676941011195</c:v>
                </c:pt>
                <c:pt idx="177">
                  <c:v>403.80100722000003</c:v>
                </c:pt>
                <c:pt idx="178">
                  <c:v>287.79922363824</c:v>
                </c:pt>
                <c:pt idx="179">
                  <c:v>33.991479620352</c:v>
                </c:pt>
                <c:pt idx="180">
                  <c:v>38.752267046112</c:v>
                </c:pt>
                <c:pt idx="181">
                  <c:v>63.183179458367995</c:v>
                </c:pt>
                <c:pt idx="182">
                  <c:v>38.058522754175996</c:v>
                </c:pt>
                <c:pt idx="183">
                  <c:v>27.1215132192</c:v>
                </c:pt>
                <c:pt idx="184">
                  <c:v>33.372107080704</c:v>
                </c:pt>
                <c:pt idx="185">
                  <c:v>36.978592463136</c:v>
                </c:pt>
                <c:pt idx="186">
                  <c:v>26.512622435808</c:v>
                </c:pt>
                <c:pt idx="187">
                  <c:v>10.010394568512002</c:v>
                </c:pt>
                <c:pt idx="188">
                  <c:v>8.532289347839999</c:v>
                </c:pt>
              </c:numCache>
            </c:numRef>
          </c:yVal>
          <c:smooth val="0"/>
        </c:ser>
        <c:axId val="31903522"/>
        <c:axId val="18696243"/>
      </c:scatterChart>
      <c:valAx>
        <c:axId val="319035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696243"/>
        <c:crossesAt val="0.1"/>
        <c:crossBetween val="midCat"/>
        <c:dispUnits/>
      </c:valAx>
      <c:valAx>
        <c:axId val="18696243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90352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41925"/>
          <c:w val="0.1652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N.75  Nam Wa  A.Wiang Sa  C.Nan  Year 2023</a:t>
            </a:r>
          </a:p>
        </c:rich>
      </c:tx>
      <c:layout>
        <c:manualLayout>
          <c:xMode val="factor"/>
          <c:yMode val="factor"/>
          <c:x val="0.04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'N75'!$B$1:$B$365</c:f>
              <c:strCache/>
            </c:strRef>
          </c:cat>
          <c:val>
            <c:numRef>
              <c:f>'N75'!$D$1:$D$365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'N75'!$B$1:$B$365</c:f>
              <c:strCache/>
            </c:strRef>
          </c:cat>
          <c:val>
            <c:numRef>
              <c:f>'N75'!$E$1:$E$365</c:f>
              <c:numCache/>
            </c:numRef>
          </c:val>
          <c:smooth val="0"/>
        </c:ser>
        <c:marker val="1"/>
        <c:axId val="34048460"/>
        <c:axId val="38000685"/>
      </c:lineChart>
      <c:dateAx>
        <c:axId val="340484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000685"/>
        <c:crossesAt val="18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000685"/>
        <c:scaling>
          <c:orientation val="minMax"/>
          <c:max val="195"/>
          <c:min val="18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92925"/>
          <c:w val="0.83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N.75  Nam Wa  A.Wiang Sa  C.Nan  Year 2023</a:t>
            </a:r>
          </a:p>
        </c:rich>
      </c:tx>
      <c:layout>
        <c:manualLayout>
          <c:xMode val="factor"/>
          <c:yMode val="factor"/>
          <c:x val="0.0252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84"/>
          <c:w val="0.959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"แผนภูมิแท่งแสดงค่าตะกอนรายเดือน"</c:v>
          </c:tx>
          <c:spPr>
            <a:solidFill>
              <a:srgbClr val="948A54"/>
            </a:solidFill>
            <a:ln w="381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วันที่4,[21.771]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วันที่19,[14.775]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วันที่1,[20.180]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วันที่16,[75.261]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วันที่23,[11.033]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วันที่7,[908.462]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วันที่19,[755.055]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วันที่27,[432.380]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วันที่28,[4235.638]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วันที่1,[5730.021]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วันที่25,[1089.558]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วันที่30,[43536.311]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วันที่6,[16156.789]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วันที่8,[12590.643]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วันที่16,[4511.288]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วันที่5,[3287.961]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วันที่11,[2981.160]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วันที่19,[5567.764]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วันที่10,[394.124]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วันที่17,[254.158]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วันที่25,[393.541]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วันที่3,[405.987]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วันที่13,[403.801]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วันที่21,[287.799]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วันที่6,[33.991]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วันที่13,[38.752]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วันที่20,[63.183]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วันที่4,[38.059]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วันที่29,[27.122]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วันที่6,[33.372]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วันที่20,[36.979]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วันที่27,[26.513]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DATA!$C$164:$C$195</c:f>
              <c:strCache>
                <c:ptCount val="32"/>
                <c:pt idx="0">
                  <c:v>24201</c:v>
                </c:pt>
                <c:pt idx="1">
                  <c:v>24216</c:v>
                </c:pt>
                <c:pt idx="2">
                  <c:v>24228</c:v>
                </c:pt>
                <c:pt idx="3">
                  <c:v>24243</c:v>
                </c:pt>
                <c:pt idx="4">
                  <c:v>24250</c:v>
                </c:pt>
                <c:pt idx="5">
                  <c:v>24265</c:v>
                </c:pt>
                <c:pt idx="6">
                  <c:v>24277</c:v>
                </c:pt>
                <c:pt idx="7">
                  <c:v>24285</c:v>
                </c:pt>
                <c:pt idx="8">
                  <c:v>24286</c:v>
                </c:pt>
                <c:pt idx="9">
                  <c:v>24289</c:v>
                </c:pt>
                <c:pt idx="10">
                  <c:v>24313</c:v>
                </c:pt>
                <c:pt idx="11">
                  <c:v>24318</c:v>
                </c:pt>
                <c:pt idx="12">
                  <c:v>24325</c:v>
                </c:pt>
                <c:pt idx="13">
                  <c:v>24327</c:v>
                </c:pt>
                <c:pt idx="14">
                  <c:v>24335</c:v>
                </c:pt>
                <c:pt idx="15">
                  <c:v>24355</c:v>
                </c:pt>
                <c:pt idx="16">
                  <c:v>24361</c:v>
                </c:pt>
                <c:pt idx="17">
                  <c:v>24369</c:v>
                </c:pt>
                <c:pt idx="18">
                  <c:v>24386</c:v>
                </c:pt>
                <c:pt idx="19">
                  <c:v>24397</c:v>
                </c:pt>
                <c:pt idx="20">
                  <c:v>24405</c:v>
                </c:pt>
                <c:pt idx="21">
                  <c:v>24414</c:v>
                </c:pt>
                <c:pt idx="22">
                  <c:v>24424</c:v>
                </c:pt>
                <c:pt idx="23">
                  <c:v>24432</c:v>
                </c:pt>
                <c:pt idx="24">
                  <c:v>24447</c:v>
                </c:pt>
                <c:pt idx="25">
                  <c:v>24454</c:v>
                </c:pt>
                <c:pt idx="26">
                  <c:v>24461</c:v>
                </c:pt>
                <c:pt idx="27">
                  <c:v>24476</c:v>
                </c:pt>
                <c:pt idx="28">
                  <c:v>24501</c:v>
                </c:pt>
                <c:pt idx="29">
                  <c:v>24509</c:v>
                </c:pt>
                <c:pt idx="30">
                  <c:v>24523</c:v>
                </c:pt>
                <c:pt idx="31">
                  <c:v>24530</c:v>
                </c:pt>
              </c:strCache>
            </c:strRef>
          </c:cat>
          <c:val>
            <c:numRef>
              <c:f>DATA!$H$164:$H$195</c:f>
              <c:numCache>
                <c:ptCount val="32"/>
                <c:pt idx="0">
                  <c:v>21.71132038656</c:v>
                </c:pt>
                <c:pt idx="1">
                  <c:v>14.755136961600005</c:v>
                </c:pt>
                <c:pt idx="2">
                  <c:v>20.17971168768</c:v>
                </c:pt>
                <c:pt idx="3">
                  <c:v>75.26116548288</c:v>
                </c:pt>
                <c:pt idx="4">
                  <c:v>11.033396674560002</c:v>
                </c:pt>
                <c:pt idx="5">
                  <c:v>908.4619545552001</c:v>
                </c:pt>
                <c:pt idx="6">
                  <c:v>755.0549472977281</c:v>
                </c:pt>
                <c:pt idx="7">
                  <c:v>432.3796538065921</c:v>
                </c:pt>
                <c:pt idx="8">
                  <c:v>4235.637775374721</c:v>
                </c:pt>
                <c:pt idx="9">
                  <c:v>5730.021152174592</c:v>
                </c:pt>
                <c:pt idx="10">
                  <c:v>1089.5580205200001</c:v>
                </c:pt>
                <c:pt idx="11">
                  <c:v>43536.311055950406</c:v>
                </c:pt>
                <c:pt idx="12">
                  <c:v>16156.789143046271</c:v>
                </c:pt>
                <c:pt idx="13">
                  <c:v>12590.642779273441</c:v>
                </c:pt>
                <c:pt idx="14">
                  <c:v>4511.287860614785</c:v>
                </c:pt>
                <c:pt idx="15">
                  <c:v>3287.961411710976</c:v>
                </c:pt>
                <c:pt idx="16">
                  <c:v>2981.1597652684795</c:v>
                </c:pt>
                <c:pt idx="17">
                  <c:v>5567.764236569857</c:v>
                </c:pt>
                <c:pt idx="18">
                  <c:v>394.1240193288577</c:v>
                </c:pt>
                <c:pt idx="19">
                  <c:v>254.158099860384</c:v>
                </c:pt>
                <c:pt idx="20">
                  <c:v>393.540518633472</c:v>
                </c:pt>
                <c:pt idx="21">
                  <c:v>405.98676941011195</c:v>
                </c:pt>
                <c:pt idx="22">
                  <c:v>403.80100722000003</c:v>
                </c:pt>
                <c:pt idx="23">
                  <c:v>287.79922363824</c:v>
                </c:pt>
                <c:pt idx="24">
                  <c:v>33.991479620352</c:v>
                </c:pt>
                <c:pt idx="25">
                  <c:v>38.752267046112</c:v>
                </c:pt>
                <c:pt idx="26">
                  <c:v>63.183179458367995</c:v>
                </c:pt>
                <c:pt idx="27">
                  <c:v>38.058522754175996</c:v>
                </c:pt>
                <c:pt idx="28">
                  <c:v>27.1215132192</c:v>
                </c:pt>
                <c:pt idx="29">
                  <c:v>33.372107080704</c:v>
                </c:pt>
                <c:pt idx="30">
                  <c:v>36.978592463136</c:v>
                </c:pt>
                <c:pt idx="31">
                  <c:v>26.512622435808</c:v>
                </c:pt>
              </c:numCache>
            </c:numRef>
          </c:val>
        </c:ser>
        <c:axId val="6461846"/>
        <c:axId val="58156615"/>
      </c:barChart>
      <c:dateAx>
        <c:axId val="6461846"/>
        <c:scaling>
          <c:orientation val="minMax"/>
          <c:max val="24562"/>
          <c:min val="2419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156615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156615"/>
        <c:scaling>
          <c:orientation val="minMax"/>
          <c:max val="4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46"/>
        <c:crossesAt val="1"/>
        <c:crossBetween val="between"/>
        <c:dispUnits/>
        <c:majorUnit val="4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975"/>
          <c:y val="0.91225"/>
          <c:w val="0.296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N.75 Nam Wa D.A.2,170Km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06575"/>
          <c:w val="0.803"/>
          <c:h val="0.856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DATA!$E$164:$E$197</c:f>
              <c:numCache>
                <c:ptCount val="34"/>
                <c:pt idx="0">
                  <c:v>5.92</c:v>
                </c:pt>
                <c:pt idx="1">
                  <c:v>4.69</c:v>
                </c:pt>
                <c:pt idx="2">
                  <c:v>9.04</c:v>
                </c:pt>
                <c:pt idx="3">
                  <c:v>15.86</c:v>
                </c:pt>
                <c:pt idx="4">
                  <c:v>5.12</c:v>
                </c:pt>
                <c:pt idx="5">
                  <c:v>62.45</c:v>
                </c:pt>
                <c:pt idx="6">
                  <c:v>73.578</c:v>
                </c:pt>
                <c:pt idx="7">
                  <c:v>66.622</c:v>
                </c:pt>
                <c:pt idx="8">
                  <c:v>114.29</c:v>
                </c:pt>
                <c:pt idx="9">
                  <c:v>177.072</c:v>
                </c:pt>
                <c:pt idx="10">
                  <c:v>48.515</c:v>
                </c:pt>
                <c:pt idx="11">
                  <c:v>365.85</c:v>
                </c:pt>
                <c:pt idx="12">
                  <c:v>553.444</c:v>
                </c:pt>
                <c:pt idx="13">
                  <c:v>648.515</c:v>
                </c:pt>
                <c:pt idx="14">
                  <c:v>117.542</c:v>
                </c:pt>
                <c:pt idx="15">
                  <c:v>85.848</c:v>
                </c:pt>
                <c:pt idx="16">
                  <c:v>155.17</c:v>
                </c:pt>
                <c:pt idx="17">
                  <c:v>184.764</c:v>
                </c:pt>
                <c:pt idx="18">
                  <c:v>84.069</c:v>
                </c:pt>
                <c:pt idx="19">
                  <c:v>80.361</c:v>
                </c:pt>
                <c:pt idx="20">
                  <c:v>57.472</c:v>
                </c:pt>
                <c:pt idx="21">
                  <c:v>60.653</c:v>
                </c:pt>
                <c:pt idx="22">
                  <c:v>43.875</c:v>
                </c:pt>
                <c:pt idx="23">
                  <c:v>35.447</c:v>
                </c:pt>
                <c:pt idx="24">
                  <c:v>25.358</c:v>
                </c:pt>
                <c:pt idx="25">
                  <c:v>23.487</c:v>
                </c:pt>
                <c:pt idx="26">
                  <c:v>21.122</c:v>
                </c:pt>
                <c:pt idx="27">
                  <c:v>18.131</c:v>
                </c:pt>
                <c:pt idx="28">
                  <c:v>16.285</c:v>
                </c:pt>
                <c:pt idx="29">
                  <c:v>11.901</c:v>
                </c:pt>
                <c:pt idx="30">
                  <c:v>10.631</c:v>
                </c:pt>
                <c:pt idx="31">
                  <c:v>11.457</c:v>
                </c:pt>
                <c:pt idx="32">
                  <c:v>8.506</c:v>
                </c:pt>
                <c:pt idx="33">
                  <c:v>5.543</c:v>
                </c:pt>
              </c:numCache>
            </c:numRef>
          </c:xVal>
          <c:yVal>
            <c:numRef>
              <c:f>DATA!$H$164:$H$197</c:f>
              <c:numCache>
                <c:ptCount val="34"/>
                <c:pt idx="0">
                  <c:v>21.71132038656</c:v>
                </c:pt>
                <c:pt idx="1">
                  <c:v>14.755136961600005</c:v>
                </c:pt>
                <c:pt idx="2">
                  <c:v>20.17971168768</c:v>
                </c:pt>
                <c:pt idx="3">
                  <c:v>75.26116548288</c:v>
                </c:pt>
                <c:pt idx="4">
                  <c:v>11.033396674560002</c:v>
                </c:pt>
                <c:pt idx="5">
                  <c:v>908.4619545552001</c:v>
                </c:pt>
                <c:pt idx="6">
                  <c:v>755.0549472977281</c:v>
                </c:pt>
                <c:pt idx="7">
                  <c:v>432.3796538065921</c:v>
                </c:pt>
                <c:pt idx="8">
                  <c:v>4235.637775374721</c:v>
                </c:pt>
                <c:pt idx="9">
                  <c:v>5730.021152174592</c:v>
                </c:pt>
                <c:pt idx="10">
                  <c:v>1089.5580205200001</c:v>
                </c:pt>
                <c:pt idx="11">
                  <c:v>43536.311055950406</c:v>
                </c:pt>
                <c:pt idx="12">
                  <c:v>16156.789143046271</c:v>
                </c:pt>
                <c:pt idx="13">
                  <c:v>12590.642779273441</c:v>
                </c:pt>
                <c:pt idx="14">
                  <c:v>4511.287860614785</c:v>
                </c:pt>
                <c:pt idx="15">
                  <c:v>3287.961411710976</c:v>
                </c:pt>
                <c:pt idx="16">
                  <c:v>2981.1597652684795</c:v>
                </c:pt>
                <c:pt idx="17">
                  <c:v>5567.764236569857</c:v>
                </c:pt>
                <c:pt idx="18">
                  <c:v>394.1240193288577</c:v>
                </c:pt>
                <c:pt idx="19">
                  <c:v>254.158099860384</c:v>
                </c:pt>
                <c:pt idx="20">
                  <c:v>393.540518633472</c:v>
                </c:pt>
                <c:pt idx="21">
                  <c:v>405.98676941011195</c:v>
                </c:pt>
                <c:pt idx="22">
                  <c:v>403.80100722000003</c:v>
                </c:pt>
                <c:pt idx="23">
                  <c:v>287.79922363824</c:v>
                </c:pt>
                <c:pt idx="24">
                  <c:v>33.991479620352</c:v>
                </c:pt>
                <c:pt idx="25">
                  <c:v>38.752267046112</c:v>
                </c:pt>
                <c:pt idx="26">
                  <c:v>63.183179458367995</c:v>
                </c:pt>
                <c:pt idx="27">
                  <c:v>38.058522754175996</c:v>
                </c:pt>
                <c:pt idx="28">
                  <c:v>27.1215132192</c:v>
                </c:pt>
                <c:pt idx="29">
                  <c:v>33.372107080704</c:v>
                </c:pt>
                <c:pt idx="30">
                  <c:v>36.978592463136</c:v>
                </c:pt>
                <c:pt idx="31">
                  <c:v>26.512622435808</c:v>
                </c:pt>
                <c:pt idx="32">
                  <c:v>10.010394568512002</c:v>
                </c:pt>
                <c:pt idx="33">
                  <c:v>8.532289347839999</c:v>
                </c:pt>
              </c:numCache>
            </c:numRef>
          </c:yVal>
          <c:smooth val="0"/>
        </c:ser>
        <c:axId val="53647488"/>
        <c:axId val="13065345"/>
      </c:scatterChart>
      <c:valAx>
        <c:axId val="536474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065345"/>
        <c:crossesAt val="0.1"/>
        <c:crossBetween val="midCat"/>
        <c:dispUnits/>
      </c:valAx>
      <c:valAx>
        <c:axId val="1306534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64748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42725"/>
          <c:w val="0.165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609600</xdr:colOff>
      <xdr:row>15</xdr:row>
      <xdr:rowOff>38100</xdr:rowOff>
    </xdr:to>
    <xdr:graphicFrame>
      <xdr:nvGraphicFramePr>
        <xdr:cNvPr id="1" name="Chart 2"/>
        <xdr:cNvGraphicFramePr/>
      </xdr:nvGraphicFramePr>
      <xdr:xfrm>
        <a:off x="0" y="0"/>
        <a:ext cx="57912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8</xdr:col>
      <xdr:colOff>628650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19050" y="4733925"/>
        <a:ext cx="57912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0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15475" y="0"/>
        <a:ext cx="60960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0</xdr:colOff>
      <xdr:row>19</xdr:row>
      <xdr:rowOff>0</xdr:rowOff>
    </xdr:from>
    <xdr:to>
      <xdr:col>24</xdr:col>
      <xdr:colOff>0</xdr:colOff>
      <xdr:row>28</xdr:row>
      <xdr:rowOff>0</xdr:rowOff>
    </xdr:to>
    <xdr:pic>
      <xdr:nvPicPr>
        <xdr:cNvPr id="3" name="Picture 1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15475" y="5429250"/>
          <a:ext cx="6096000" cy="2571750"/>
        </a:xfrm>
        <a:prstGeom prst="rect">
          <a:avLst/>
        </a:prstGeom>
        <a:noFill/>
        <a:ln w="38100" cmpd="sng">
          <a:solidFill>
            <a:srgbClr val="FFC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247650</xdr:rowOff>
    </xdr:to>
    <xdr:graphicFrame>
      <xdr:nvGraphicFramePr>
        <xdr:cNvPr id="4" name="Chart 2"/>
        <xdr:cNvGraphicFramePr/>
      </xdr:nvGraphicFramePr>
      <xdr:xfrm>
        <a:off x="2924175" y="4857750"/>
        <a:ext cx="5829300" cy="453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67"/>
  <sheetViews>
    <sheetView zoomScalePageLayoutView="0" workbookViewId="0" topLeftCell="A553">
      <selection activeCell="E567" sqref="E567"/>
    </sheetView>
  </sheetViews>
  <sheetFormatPr defaultColWidth="9.140625" defaultRowHeight="23.25"/>
  <cols>
    <col min="1" max="1" width="9.7109375" style="184" customWidth="1"/>
    <col min="2" max="2" width="5.8515625" style="185" customWidth="1"/>
    <col min="3" max="4" width="9.8515625" style="186" customWidth="1"/>
    <col min="5" max="5" width="8.28125" style="116" customWidth="1"/>
    <col min="6" max="6" width="12.140625" style="187" customWidth="1"/>
    <col min="7" max="7" width="9.28125" style="116" customWidth="1"/>
    <col min="8" max="8" width="6.00390625" style="188" customWidth="1"/>
    <col min="9" max="9" width="8.28125" style="189" customWidth="1"/>
    <col min="10" max="10" width="8.57421875" style="189" customWidth="1"/>
    <col min="11" max="16384" width="9.140625" style="116" customWidth="1"/>
  </cols>
  <sheetData>
    <row r="1" spans="1:10" ht="21.75">
      <c r="A1" s="270" t="s">
        <v>152</v>
      </c>
      <c r="B1" s="271"/>
      <c r="C1" s="271"/>
      <c r="D1" s="271"/>
      <c r="E1" s="271"/>
      <c r="F1" s="271"/>
      <c r="G1" s="271"/>
      <c r="H1" s="271"/>
      <c r="I1" s="271"/>
      <c r="J1" s="272"/>
    </row>
    <row r="2" spans="1:10" ht="21.75">
      <c r="A2" s="117" t="s">
        <v>117</v>
      </c>
      <c r="B2" s="118" t="s">
        <v>118</v>
      </c>
      <c r="C2" s="119" t="s">
        <v>119</v>
      </c>
      <c r="D2" s="120" t="s">
        <v>119</v>
      </c>
      <c r="E2" s="121" t="s">
        <v>120</v>
      </c>
      <c r="F2" s="122" t="s">
        <v>120</v>
      </c>
      <c r="G2" s="121" t="s">
        <v>120</v>
      </c>
      <c r="H2" s="123" t="s">
        <v>121</v>
      </c>
      <c r="I2" s="124" t="s">
        <v>120</v>
      </c>
      <c r="J2" s="125" t="s">
        <v>120</v>
      </c>
    </row>
    <row r="3" spans="1:10" ht="18.75" customHeight="1">
      <c r="A3" s="126" t="s">
        <v>122</v>
      </c>
      <c r="B3" s="127" t="s">
        <v>123</v>
      </c>
      <c r="C3" s="128" t="s">
        <v>124</v>
      </c>
      <c r="D3" s="129" t="s">
        <v>124</v>
      </c>
      <c r="E3" s="130" t="s">
        <v>125</v>
      </c>
      <c r="F3" s="131" t="s">
        <v>125</v>
      </c>
      <c r="G3" s="130" t="s">
        <v>126</v>
      </c>
      <c r="H3" s="132" t="s">
        <v>127</v>
      </c>
      <c r="I3" s="133" t="s">
        <v>128</v>
      </c>
      <c r="J3" s="134" t="s">
        <v>129</v>
      </c>
    </row>
    <row r="4" spans="1:10" ht="18.75" customHeight="1">
      <c r="A4" s="135"/>
      <c r="B4" s="127" t="s">
        <v>130</v>
      </c>
      <c r="C4" s="128" t="s">
        <v>131</v>
      </c>
      <c r="D4" s="129" t="s">
        <v>132</v>
      </c>
      <c r="E4" s="130" t="s">
        <v>133</v>
      </c>
      <c r="F4" s="131" t="s">
        <v>134</v>
      </c>
      <c r="G4" s="130" t="s">
        <v>135</v>
      </c>
      <c r="H4" s="132" t="s">
        <v>136</v>
      </c>
      <c r="I4" s="136"/>
      <c r="J4" s="137"/>
    </row>
    <row r="5" spans="1:10" ht="18.75" customHeight="1">
      <c r="A5" s="138"/>
      <c r="B5" s="139"/>
      <c r="C5" s="140" t="s">
        <v>35</v>
      </c>
      <c r="D5" s="141" t="s">
        <v>34</v>
      </c>
      <c r="E5" s="142" t="s">
        <v>36</v>
      </c>
      <c r="F5" s="143"/>
      <c r="G5" s="142" t="s">
        <v>137</v>
      </c>
      <c r="H5" s="144"/>
      <c r="I5" s="145" t="s">
        <v>138</v>
      </c>
      <c r="J5" s="134" t="s">
        <v>139</v>
      </c>
    </row>
    <row r="6" spans="1:10" ht="18.75" customHeight="1">
      <c r="A6" s="146">
        <v>22405</v>
      </c>
      <c r="B6" s="147" t="s">
        <v>141</v>
      </c>
      <c r="C6" s="148">
        <v>85.3808</v>
      </c>
      <c r="D6" s="148">
        <v>85.3933</v>
      </c>
      <c r="E6" s="148">
        <f aca="true" t="shared" si="0" ref="E6:E47">D6-C6</f>
        <v>0.012500000000002842</v>
      </c>
      <c r="F6" s="149">
        <f aca="true" t="shared" si="1" ref="F6:F47">((10^6)*E6/G6)</f>
        <v>45.73059193679242</v>
      </c>
      <c r="G6" s="150">
        <f aca="true" t="shared" si="2" ref="G6:G47">I6-J6</f>
        <v>273.34000000000003</v>
      </c>
      <c r="H6" s="151">
        <v>1</v>
      </c>
      <c r="I6" s="152">
        <v>823.13</v>
      </c>
      <c r="J6" s="150">
        <v>549.79</v>
      </c>
    </row>
    <row r="7" spans="1:10" ht="18.75" customHeight="1">
      <c r="A7" s="146"/>
      <c r="B7" s="147" t="s">
        <v>142</v>
      </c>
      <c r="C7" s="148">
        <v>87.4393</v>
      </c>
      <c r="D7" s="148">
        <v>87.4519</v>
      </c>
      <c r="E7" s="148">
        <f t="shared" si="0"/>
        <v>0.012599999999991951</v>
      </c>
      <c r="F7" s="149">
        <f t="shared" si="1"/>
        <v>37.767519932833615</v>
      </c>
      <c r="G7" s="150">
        <f t="shared" si="2"/>
        <v>333.62</v>
      </c>
      <c r="H7" s="151">
        <v>2</v>
      </c>
      <c r="I7" s="152">
        <v>640.9</v>
      </c>
      <c r="J7" s="150">
        <v>307.28</v>
      </c>
    </row>
    <row r="8" spans="1:10" ht="18.75" customHeight="1">
      <c r="A8" s="146"/>
      <c r="B8" s="147" t="s">
        <v>143</v>
      </c>
      <c r="C8" s="148">
        <v>85.856</v>
      </c>
      <c r="D8" s="148">
        <v>85.867</v>
      </c>
      <c r="E8" s="148">
        <f t="shared" si="0"/>
        <v>0.01100000000000989</v>
      </c>
      <c r="F8" s="149">
        <f t="shared" si="1"/>
        <v>39.42793648521413</v>
      </c>
      <c r="G8" s="150">
        <f t="shared" si="2"/>
        <v>278.99</v>
      </c>
      <c r="H8" s="151">
        <v>3</v>
      </c>
      <c r="I8" s="152">
        <v>814.23</v>
      </c>
      <c r="J8" s="153">
        <v>535.24</v>
      </c>
    </row>
    <row r="9" spans="1:10" ht="18.75" customHeight="1">
      <c r="A9" s="146">
        <v>22424</v>
      </c>
      <c r="B9" s="147" t="s">
        <v>144</v>
      </c>
      <c r="C9" s="148">
        <v>84.9783</v>
      </c>
      <c r="D9" s="148">
        <v>84.9951</v>
      </c>
      <c r="E9" s="148">
        <f t="shared" si="0"/>
        <v>0.016799999999989268</v>
      </c>
      <c r="F9" s="149">
        <f t="shared" si="1"/>
        <v>60.18269747443764</v>
      </c>
      <c r="G9" s="150">
        <f t="shared" si="2"/>
        <v>279.15000000000003</v>
      </c>
      <c r="H9" s="151">
        <v>4</v>
      </c>
      <c r="I9" s="152">
        <v>687.86</v>
      </c>
      <c r="J9" s="150">
        <v>408.71</v>
      </c>
    </row>
    <row r="10" spans="1:10" ht="18.75" customHeight="1">
      <c r="A10" s="146"/>
      <c r="B10" s="147" t="s">
        <v>145</v>
      </c>
      <c r="C10" s="148">
        <v>85.0209</v>
      </c>
      <c r="D10" s="148">
        <v>85.039</v>
      </c>
      <c r="E10" s="148">
        <f t="shared" si="0"/>
        <v>0.018100000000004002</v>
      </c>
      <c r="F10" s="149">
        <f t="shared" si="1"/>
        <v>63.79529113211618</v>
      </c>
      <c r="G10" s="150">
        <f t="shared" si="2"/>
        <v>283.71999999999997</v>
      </c>
      <c r="H10" s="151">
        <v>5</v>
      </c>
      <c r="I10" s="152">
        <v>632.93</v>
      </c>
      <c r="J10" s="150">
        <v>349.21</v>
      </c>
    </row>
    <row r="11" spans="1:10" ht="18.75" customHeight="1">
      <c r="A11" s="146"/>
      <c r="B11" s="147" t="s">
        <v>146</v>
      </c>
      <c r="C11" s="148">
        <v>87.3617</v>
      </c>
      <c r="D11" s="148">
        <v>87.3772</v>
      </c>
      <c r="E11" s="148">
        <f t="shared" si="0"/>
        <v>0.015500000000002956</v>
      </c>
      <c r="F11" s="149">
        <f t="shared" si="1"/>
        <v>59.56040577929202</v>
      </c>
      <c r="G11" s="150">
        <f t="shared" si="2"/>
        <v>260.24</v>
      </c>
      <c r="H11" s="151">
        <v>6</v>
      </c>
      <c r="I11" s="152">
        <v>783.72</v>
      </c>
      <c r="J11" s="153">
        <v>523.48</v>
      </c>
    </row>
    <row r="12" spans="1:10" ht="18.75" customHeight="1">
      <c r="A12" s="146">
        <v>22436</v>
      </c>
      <c r="B12" s="147" t="s">
        <v>153</v>
      </c>
      <c r="C12" s="148">
        <v>86.7549</v>
      </c>
      <c r="D12" s="148">
        <v>86.7795</v>
      </c>
      <c r="E12" s="148">
        <f t="shared" si="0"/>
        <v>0.024599999999992406</v>
      </c>
      <c r="F12" s="149">
        <f t="shared" si="1"/>
        <v>79.27556314650643</v>
      </c>
      <c r="G12" s="150">
        <f t="shared" si="2"/>
        <v>310.30999999999995</v>
      </c>
      <c r="H12" s="151">
        <v>7</v>
      </c>
      <c r="I12" s="152">
        <v>553.66</v>
      </c>
      <c r="J12" s="150">
        <v>243.35</v>
      </c>
    </row>
    <row r="13" spans="1:10" ht="18.75" customHeight="1">
      <c r="A13" s="146"/>
      <c r="B13" s="147" t="s">
        <v>154</v>
      </c>
      <c r="C13" s="148">
        <v>85.9516</v>
      </c>
      <c r="D13" s="148">
        <v>85.9727</v>
      </c>
      <c r="E13" s="148">
        <f t="shared" si="0"/>
        <v>0.021100000000004115</v>
      </c>
      <c r="F13" s="149">
        <f t="shared" si="1"/>
        <v>70.50960735172636</v>
      </c>
      <c r="G13" s="150">
        <f t="shared" si="2"/>
        <v>299.25</v>
      </c>
      <c r="H13" s="151">
        <v>8</v>
      </c>
      <c r="I13" s="152">
        <v>667.37</v>
      </c>
      <c r="J13" s="150">
        <v>368.12</v>
      </c>
    </row>
    <row r="14" spans="1:10" ht="18.75" customHeight="1">
      <c r="A14" s="146"/>
      <c r="B14" s="147" t="s">
        <v>155</v>
      </c>
      <c r="C14" s="148">
        <v>86.9978</v>
      </c>
      <c r="D14" s="148">
        <v>87.0246</v>
      </c>
      <c r="E14" s="148">
        <f t="shared" si="0"/>
        <v>0.026800000000008595</v>
      </c>
      <c r="F14" s="149">
        <f t="shared" si="1"/>
        <v>80.20110126887896</v>
      </c>
      <c r="G14" s="150">
        <f t="shared" si="2"/>
        <v>334.16</v>
      </c>
      <c r="H14" s="151">
        <v>9</v>
      </c>
      <c r="I14" s="152">
        <v>634.48</v>
      </c>
      <c r="J14" s="153">
        <v>300.32</v>
      </c>
    </row>
    <row r="15" spans="1:10" ht="18.75" customHeight="1">
      <c r="A15" s="146">
        <v>22451</v>
      </c>
      <c r="B15" s="147" t="s">
        <v>156</v>
      </c>
      <c r="C15" s="148">
        <v>86.1818</v>
      </c>
      <c r="D15" s="148">
        <v>86.2573</v>
      </c>
      <c r="E15" s="148">
        <f t="shared" si="0"/>
        <v>0.07550000000000523</v>
      </c>
      <c r="F15" s="149">
        <f t="shared" si="1"/>
        <v>271.0270309078695</v>
      </c>
      <c r="G15" s="150">
        <f t="shared" si="2"/>
        <v>278.57000000000005</v>
      </c>
      <c r="H15" s="151">
        <v>10</v>
      </c>
      <c r="I15" s="152">
        <v>808.57</v>
      </c>
      <c r="J15" s="150">
        <v>530</v>
      </c>
    </row>
    <row r="16" spans="1:10" ht="18.75" customHeight="1">
      <c r="A16" s="146"/>
      <c r="B16" s="147" t="s">
        <v>157</v>
      </c>
      <c r="C16" s="148">
        <v>87.247</v>
      </c>
      <c r="D16" s="148">
        <v>87.3366</v>
      </c>
      <c r="E16" s="148">
        <f t="shared" si="0"/>
        <v>0.08960000000000434</v>
      </c>
      <c r="F16" s="149">
        <f t="shared" si="1"/>
        <v>296.2571088480503</v>
      </c>
      <c r="G16" s="150">
        <f t="shared" si="2"/>
        <v>302.44000000000005</v>
      </c>
      <c r="H16" s="151">
        <v>11</v>
      </c>
      <c r="I16" s="152">
        <v>835.57</v>
      </c>
      <c r="J16" s="150">
        <v>533.13</v>
      </c>
    </row>
    <row r="17" spans="1:10" ht="18.75" customHeight="1">
      <c r="A17" s="146"/>
      <c r="B17" s="147" t="s">
        <v>158</v>
      </c>
      <c r="C17" s="148">
        <v>85.1615</v>
      </c>
      <c r="D17" s="148">
        <v>85.2524</v>
      </c>
      <c r="E17" s="148">
        <f t="shared" si="0"/>
        <v>0.09089999999999065</v>
      </c>
      <c r="F17" s="149">
        <f t="shared" si="1"/>
        <v>277.80324562204896</v>
      </c>
      <c r="G17" s="150">
        <f t="shared" si="2"/>
        <v>327.21000000000004</v>
      </c>
      <c r="H17" s="151">
        <v>12</v>
      </c>
      <c r="I17" s="152">
        <v>700.59</v>
      </c>
      <c r="J17" s="153">
        <v>373.38</v>
      </c>
    </row>
    <row r="18" spans="1:10" ht="18.75" customHeight="1">
      <c r="A18" s="146">
        <v>22453</v>
      </c>
      <c r="B18" s="147" t="s">
        <v>159</v>
      </c>
      <c r="C18" s="148">
        <v>89.0002</v>
      </c>
      <c r="D18" s="148">
        <v>89.3799</v>
      </c>
      <c r="E18" s="148">
        <f t="shared" si="0"/>
        <v>0.3796999999999997</v>
      </c>
      <c r="F18" s="149">
        <f t="shared" si="1"/>
        <v>1189.8718310300517</v>
      </c>
      <c r="G18" s="150">
        <f t="shared" si="2"/>
        <v>319.10999999999996</v>
      </c>
      <c r="H18" s="151">
        <v>13</v>
      </c>
      <c r="I18" s="152">
        <v>784.54</v>
      </c>
      <c r="J18" s="150">
        <v>465.43</v>
      </c>
    </row>
    <row r="19" spans="1:10" ht="18.75" customHeight="1">
      <c r="A19" s="146"/>
      <c r="B19" s="147" t="s">
        <v>160</v>
      </c>
      <c r="C19" s="148">
        <v>84.6635</v>
      </c>
      <c r="D19" s="148">
        <v>85.0112</v>
      </c>
      <c r="E19" s="148">
        <f t="shared" si="0"/>
        <v>0.34770000000000323</v>
      </c>
      <c r="F19" s="149">
        <f t="shared" si="1"/>
        <v>1174.6621621621732</v>
      </c>
      <c r="G19" s="150">
        <f t="shared" si="2"/>
        <v>295.99999999999994</v>
      </c>
      <c r="H19" s="151">
        <v>14</v>
      </c>
      <c r="I19" s="152">
        <v>723.54</v>
      </c>
      <c r="J19" s="150">
        <v>427.54</v>
      </c>
    </row>
    <row r="20" spans="1:10" ht="18.75" customHeight="1">
      <c r="A20" s="146"/>
      <c r="B20" s="147" t="s">
        <v>161</v>
      </c>
      <c r="C20" s="148">
        <v>86.3702</v>
      </c>
      <c r="D20" s="148">
        <v>86.6993</v>
      </c>
      <c r="E20" s="148">
        <f t="shared" si="0"/>
        <v>0.32909999999999684</v>
      </c>
      <c r="F20" s="149">
        <f t="shared" si="1"/>
        <v>1165.8636814510305</v>
      </c>
      <c r="G20" s="150">
        <f t="shared" si="2"/>
        <v>282.28</v>
      </c>
      <c r="H20" s="151">
        <v>15</v>
      </c>
      <c r="I20" s="152">
        <v>802.36</v>
      </c>
      <c r="J20" s="153">
        <v>520.08</v>
      </c>
    </row>
    <row r="21" spans="1:10" ht="18.75" customHeight="1">
      <c r="A21" s="146">
        <v>22468</v>
      </c>
      <c r="B21" s="147" t="s">
        <v>162</v>
      </c>
      <c r="C21" s="148">
        <v>87.0312</v>
      </c>
      <c r="D21" s="148">
        <v>87.0367</v>
      </c>
      <c r="E21" s="148">
        <f t="shared" si="0"/>
        <v>0.00549999999999784</v>
      </c>
      <c r="F21" s="149">
        <f t="shared" si="1"/>
        <v>20.473496128639965</v>
      </c>
      <c r="G21" s="150">
        <f t="shared" si="2"/>
        <v>268.64</v>
      </c>
      <c r="H21" s="151">
        <v>16</v>
      </c>
      <c r="I21" s="152">
        <v>640.14</v>
      </c>
      <c r="J21" s="150">
        <v>371.5</v>
      </c>
    </row>
    <row r="22" spans="1:10" ht="18.75" customHeight="1">
      <c r="A22" s="146"/>
      <c r="B22" s="147" t="s">
        <v>163</v>
      </c>
      <c r="C22" s="148">
        <v>85.794</v>
      </c>
      <c r="D22" s="148">
        <v>85.7979</v>
      </c>
      <c r="E22" s="148">
        <f t="shared" si="0"/>
        <v>0.003900000000001569</v>
      </c>
      <c r="F22" s="149">
        <f t="shared" si="1"/>
        <v>13.577496170455262</v>
      </c>
      <c r="G22" s="150">
        <f t="shared" si="2"/>
        <v>287.23999999999995</v>
      </c>
      <c r="H22" s="151">
        <v>17</v>
      </c>
      <c r="I22" s="152">
        <v>630.81</v>
      </c>
      <c r="J22" s="150">
        <v>343.57</v>
      </c>
    </row>
    <row r="23" spans="1:10" ht="18.75" customHeight="1">
      <c r="A23" s="146"/>
      <c r="B23" s="147" t="s">
        <v>164</v>
      </c>
      <c r="C23" s="148">
        <v>86.3369</v>
      </c>
      <c r="D23" s="148">
        <v>86.3427</v>
      </c>
      <c r="E23" s="148">
        <f t="shared" si="0"/>
        <v>0.005799999999993588</v>
      </c>
      <c r="F23" s="149">
        <f t="shared" si="1"/>
        <v>24.070385126135417</v>
      </c>
      <c r="G23" s="150">
        <f t="shared" si="2"/>
        <v>240.95999999999992</v>
      </c>
      <c r="H23" s="151">
        <v>18</v>
      </c>
      <c r="I23" s="152">
        <v>785.18</v>
      </c>
      <c r="J23" s="153">
        <v>544.22</v>
      </c>
    </row>
    <row r="24" spans="1:10" ht="18.75" customHeight="1">
      <c r="A24" s="146">
        <v>22483</v>
      </c>
      <c r="B24" s="147" t="s">
        <v>165</v>
      </c>
      <c r="C24" s="148">
        <v>87.2076</v>
      </c>
      <c r="D24" s="148">
        <v>87.3829</v>
      </c>
      <c r="E24" s="148">
        <f t="shared" si="0"/>
        <v>0.17530000000000712</v>
      </c>
      <c r="F24" s="149">
        <f t="shared" si="1"/>
        <v>574.7352545818403</v>
      </c>
      <c r="G24" s="150">
        <f t="shared" si="2"/>
        <v>305.01000000000005</v>
      </c>
      <c r="H24" s="151">
        <v>19</v>
      </c>
      <c r="I24" s="152">
        <v>636.21</v>
      </c>
      <c r="J24" s="150">
        <v>331.2</v>
      </c>
    </row>
    <row r="25" spans="1:10" ht="18.75" customHeight="1">
      <c r="A25" s="146"/>
      <c r="B25" s="147" t="s">
        <v>166</v>
      </c>
      <c r="C25" s="148">
        <v>85.2784</v>
      </c>
      <c r="D25" s="148">
        <v>85.4549</v>
      </c>
      <c r="E25" s="148">
        <f t="shared" si="0"/>
        <v>0.1764999999999901</v>
      </c>
      <c r="F25" s="149">
        <f t="shared" si="1"/>
        <v>685.3836595215522</v>
      </c>
      <c r="G25" s="150">
        <f t="shared" si="2"/>
        <v>257.52</v>
      </c>
      <c r="H25" s="151">
        <v>20</v>
      </c>
      <c r="I25" s="152">
        <v>738.03</v>
      </c>
      <c r="J25" s="150">
        <v>480.51</v>
      </c>
    </row>
    <row r="26" spans="1:10" ht="18.75" customHeight="1">
      <c r="A26" s="146"/>
      <c r="B26" s="147" t="s">
        <v>167</v>
      </c>
      <c r="C26" s="148">
        <v>84.9642</v>
      </c>
      <c r="D26" s="148">
        <v>85.1235</v>
      </c>
      <c r="E26" s="148">
        <f t="shared" si="0"/>
        <v>0.15930000000000177</v>
      </c>
      <c r="F26" s="149">
        <f t="shared" si="1"/>
        <v>595.7590037024637</v>
      </c>
      <c r="G26" s="150">
        <f t="shared" si="2"/>
        <v>267.39</v>
      </c>
      <c r="H26" s="151">
        <v>21</v>
      </c>
      <c r="I26" s="152">
        <v>737.86</v>
      </c>
      <c r="J26" s="153">
        <v>470.47</v>
      </c>
    </row>
    <row r="27" spans="1:10" ht="18.75" customHeight="1">
      <c r="A27" s="146">
        <v>22484</v>
      </c>
      <c r="B27" s="147" t="s">
        <v>168</v>
      </c>
      <c r="C27" s="148">
        <v>84.9009</v>
      </c>
      <c r="D27" s="148">
        <v>85.3575</v>
      </c>
      <c r="E27" s="148">
        <f t="shared" si="0"/>
        <v>0.4566000000000088</v>
      </c>
      <c r="F27" s="149">
        <f t="shared" si="1"/>
        <v>1808.889945329248</v>
      </c>
      <c r="G27" s="150">
        <f t="shared" si="2"/>
        <v>252.42000000000002</v>
      </c>
      <c r="H27" s="151">
        <v>22</v>
      </c>
      <c r="I27" s="152">
        <v>613.37</v>
      </c>
      <c r="J27" s="150">
        <v>360.95</v>
      </c>
    </row>
    <row r="28" spans="1:10" ht="18.75" customHeight="1">
      <c r="A28" s="146"/>
      <c r="B28" s="147" t="s">
        <v>169</v>
      </c>
      <c r="C28" s="148">
        <v>85.0237</v>
      </c>
      <c r="D28" s="148">
        <v>85.472</v>
      </c>
      <c r="E28" s="148">
        <f t="shared" si="0"/>
        <v>0.44829999999998904</v>
      </c>
      <c r="F28" s="149">
        <f t="shared" si="1"/>
        <v>1606.291877172199</v>
      </c>
      <c r="G28" s="150">
        <f t="shared" si="2"/>
        <v>279.09000000000003</v>
      </c>
      <c r="H28" s="151">
        <v>23</v>
      </c>
      <c r="I28" s="152">
        <v>828.51</v>
      </c>
      <c r="J28" s="150">
        <v>549.42</v>
      </c>
    </row>
    <row r="29" spans="1:10" ht="18.75" customHeight="1">
      <c r="A29" s="146"/>
      <c r="B29" s="147" t="s">
        <v>170</v>
      </c>
      <c r="C29" s="148">
        <v>86.0163</v>
      </c>
      <c r="D29" s="148">
        <v>86.5026</v>
      </c>
      <c r="E29" s="148">
        <f t="shared" si="0"/>
        <v>0.48629999999999995</v>
      </c>
      <c r="F29" s="149">
        <f t="shared" si="1"/>
        <v>1428.15188981234</v>
      </c>
      <c r="G29" s="150">
        <f t="shared" si="2"/>
        <v>340.51000000000005</v>
      </c>
      <c r="H29" s="151">
        <v>24</v>
      </c>
      <c r="I29" s="152">
        <v>614.22</v>
      </c>
      <c r="J29" s="153">
        <v>273.71</v>
      </c>
    </row>
    <row r="30" spans="1:10" ht="18.75" customHeight="1">
      <c r="A30" s="146">
        <v>22497</v>
      </c>
      <c r="B30" s="147" t="s">
        <v>165</v>
      </c>
      <c r="C30" s="148">
        <v>87.2325</v>
      </c>
      <c r="D30" s="148">
        <v>87.3012</v>
      </c>
      <c r="E30" s="148">
        <f t="shared" si="0"/>
        <v>0.06869999999999266</v>
      </c>
      <c r="F30" s="149">
        <f t="shared" si="1"/>
        <v>212.21388193862984</v>
      </c>
      <c r="G30" s="150">
        <f t="shared" si="2"/>
        <v>323.7300000000001</v>
      </c>
      <c r="H30" s="151">
        <v>25</v>
      </c>
      <c r="I30" s="152">
        <v>781.07</v>
      </c>
      <c r="J30" s="150">
        <v>457.34</v>
      </c>
    </row>
    <row r="31" spans="1:10" ht="18.75" customHeight="1">
      <c r="A31" s="146"/>
      <c r="B31" s="147" t="s">
        <v>166</v>
      </c>
      <c r="C31" s="148">
        <v>85.2892</v>
      </c>
      <c r="D31" s="148">
        <v>85.357</v>
      </c>
      <c r="E31" s="148">
        <f t="shared" si="0"/>
        <v>0.06780000000000541</v>
      </c>
      <c r="F31" s="149">
        <f t="shared" si="1"/>
        <v>202.16477323554705</v>
      </c>
      <c r="G31" s="150">
        <f t="shared" si="2"/>
        <v>335.37</v>
      </c>
      <c r="H31" s="151">
        <v>26</v>
      </c>
      <c r="I31" s="152">
        <v>702.97</v>
      </c>
      <c r="J31" s="150">
        <v>367.6</v>
      </c>
    </row>
    <row r="32" spans="1:10" ht="18.75" customHeight="1">
      <c r="A32" s="146"/>
      <c r="B32" s="147" t="s">
        <v>167</v>
      </c>
      <c r="C32" s="148">
        <v>85.0377</v>
      </c>
      <c r="D32" s="148">
        <v>85.1101</v>
      </c>
      <c r="E32" s="148">
        <f t="shared" si="0"/>
        <v>0.0724000000000018</v>
      </c>
      <c r="F32" s="149">
        <f t="shared" si="1"/>
        <v>227.9094657978461</v>
      </c>
      <c r="G32" s="150">
        <f t="shared" si="2"/>
        <v>317.6700000000001</v>
      </c>
      <c r="H32" s="151">
        <v>27</v>
      </c>
      <c r="I32" s="152">
        <v>852.48</v>
      </c>
      <c r="J32" s="153">
        <v>534.81</v>
      </c>
    </row>
    <row r="33" spans="1:10" ht="18.75" customHeight="1">
      <c r="A33" s="146">
        <v>22507</v>
      </c>
      <c r="B33" s="147" t="s">
        <v>168</v>
      </c>
      <c r="C33" s="148">
        <v>84.9143</v>
      </c>
      <c r="D33" s="148">
        <v>85.0244</v>
      </c>
      <c r="E33" s="148">
        <f t="shared" si="0"/>
        <v>0.11010000000000275</v>
      </c>
      <c r="F33" s="149">
        <f t="shared" si="1"/>
        <v>395.92922899885906</v>
      </c>
      <c r="G33" s="150">
        <f t="shared" si="2"/>
        <v>278.08000000000004</v>
      </c>
      <c r="H33" s="151">
        <v>28</v>
      </c>
      <c r="I33" s="152">
        <v>642.58</v>
      </c>
      <c r="J33" s="150">
        <v>364.5</v>
      </c>
    </row>
    <row r="34" spans="1:10" ht="18.75" customHeight="1">
      <c r="A34" s="146"/>
      <c r="B34" s="147" t="s">
        <v>169</v>
      </c>
      <c r="C34" s="148">
        <v>85.054</v>
      </c>
      <c r="D34" s="148">
        <v>85.1603</v>
      </c>
      <c r="E34" s="148">
        <f t="shared" si="0"/>
        <v>0.1063000000000045</v>
      </c>
      <c r="F34" s="149">
        <f t="shared" si="1"/>
        <v>335.03530005044286</v>
      </c>
      <c r="G34" s="150">
        <f t="shared" si="2"/>
        <v>317.28</v>
      </c>
      <c r="H34" s="151">
        <v>29</v>
      </c>
      <c r="I34" s="152">
        <v>818.55</v>
      </c>
      <c r="J34" s="150">
        <v>501.27</v>
      </c>
    </row>
    <row r="35" spans="1:10" ht="18.75" customHeight="1">
      <c r="A35" s="146"/>
      <c r="B35" s="147" t="s">
        <v>170</v>
      </c>
      <c r="C35" s="148">
        <v>86.0059</v>
      </c>
      <c r="D35" s="148">
        <v>86.1163</v>
      </c>
      <c r="E35" s="148">
        <f t="shared" si="0"/>
        <v>0.1103999999999985</v>
      </c>
      <c r="F35" s="149">
        <f t="shared" si="1"/>
        <v>398.1247746123277</v>
      </c>
      <c r="G35" s="150">
        <f t="shared" si="2"/>
        <v>277.30000000000007</v>
      </c>
      <c r="H35" s="151">
        <v>30</v>
      </c>
      <c r="I35" s="152">
        <v>732.58</v>
      </c>
      <c r="J35" s="153">
        <v>455.28</v>
      </c>
    </row>
    <row r="36" spans="1:10" ht="18.75" customHeight="1">
      <c r="A36" s="146">
        <v>22522</v>
      </c>
      <c r="B36" s="147" t="s">
        <v>171</v>
      </c>
      <c r="C36" s="148">
        <v>83.7391</v>
      </c>
      <c r="D36" s="148">
        <v>83.7805</v>
      </c>
      <c r="E36" s="148">
        <f t="shared" si="0"/>
        <v>0.041400000000010095</v>
      </c>
      <c r="F36" s="149">
        <f t="shared" si="1"/>
        <v>130.1723053704254</v>
      </c>
      <c r="G36" s="150">
        <f t="shared" si="2"/>
        <v>318.0400000000001</v>
      </c>
      <c r="H36" s="151">
        <v>31</v>
      </c>
      <c r="I36" s="152">
        <v>688.44</v>
      </c>
      <c r="J36" s="150">
        <v>370.4</v>
      </c>
    </row>
    <row r="37" spans="1:10" ht="18.75" customHeight="1">
      <c r="A37" s="146"/>
      <c r="B37" s="147" t="s">
        <v>172</v>
      </c>
      <c r="C37" s="148">
        <v>85.052</v>
      </c>
      <c r="D37" s="148">
        <v>85.0849</v>
      </c>
      <c r="E37" s="148">
        <f t="shared" si="0"/>
        <v>0.03289999999999793</v>
      </c>
      <c r="F37" s="149">
        <f t="shared" si="1"/>
        <v>119.47127605489845</v>
      </c>
      <c r="G37" s="150">
        <f t="shared" si="2"/>
        <v>275.38</v>
      </c>
      <c r="H37" s="151">
        <v>32</v>
      </c>
      <c r="I37" s="152">
        <v>839.96</v>
      </c>
      <c r="J37" s="150">
        <v>564.58</v>
      </c>
    </row>
    <row r="38" spans="1:10" ht="18.75" customHeight="1">
      <c r="A38" s="146"/>
      <c r="B38" s="147" t="s">
        <v>173</v>
      </c>
      <c r="C38" s="148">
        <v>84.6105</v>
      </c>
      <c r="D38" s="148">
        <v>84.6561</v>
      </c>
      <c r="E38" s="148">
        <f t="shared" si="0"/>
        <v>0.0455999999999932</v>
      </c>
      <c r="F38" s="149">
        <f t="shared" si="1"/>
        <v>136.8054722188684</v>
      </c>
      <c r="G38" s="150">
        <f t="shared" si="2"/>
        <v>333.31999999999994</v>
      </c>
      <c r="H38" s="151">
        <v>33</v>
      </c>
      <c r="I38" s="152">
        <v>657.67</v>
      </c>
      <c r="J38" s="153">
        <v>324.35</v>
      </c>
    </row>
    <row r="39" spans="1:10" ht="18.75" customHeight="1">
      <c r="A39" s="146">
        <v>22536</v>
      </c>
      <c r="B39" s="147" t="s">
        <v>174</v>
      </c>
      <c r="C39" s="148">
        <v>85.1844</v>
      </c>
      <c r="D39" s="148">
        <v>85.2594</v>
      </c>
      <c r="E39" s="148">
        <f t="shared" si="0"/>
        <v>0.07500000000000284</v>
      </c>
      <c r="F39" s="149">
        <f t="shared" si="1"/>
        <v>260.22691787239455</v>
      </c>
      <c r="G39" s="150">
        <f t="shared" si="2"/>
        <v>288.21000000000004</v>
      </c>
      <c r="H39" s="151">
        <v>34</v>
      </c>
      <c r="I39" s="152">
        <v>628.59</v>
      </c>
      <c r="J39" s="150">
        <v>340.38</v>
      </c>
    </row>
    <row r="40" spans="1:10" ht="18.75" customHeight="1">
      <c r="A40" s="146"/>
      <c r="B40" s="147" t="s">
        <v>175</v>
      </c>
      <c r="C40" s="148">
        <v>86.2021</v>
      </c>
      <c r="D40" s="148">
        <v>86.2776</v>
      </c>
      <c r="E40" s="148">
        <f t="shared" si="0"/>
        <v>0.07550000000000523</v>
      </c>
      <c r="F40" s="149">
        <f t="shared" si="1"/>
        <v>244.0127985520999</v>
      </c>
      <c r="G40" s="150">
        <f t="shared" si="2"/>
        <v>309.40999999999997</v>
      </c>
      <c r="H40" s="151">
        <v>35</v>
      </c>
      <c r="I40" s="152">
        <v>794.3</v>
      </c>
      <c r="J40" s="150">
        <v>484.89</v>
      </c>
    </row>
    <row r="41" spans="1:10" ht="18.75" customHeight="1">
      <c r="A41" s="146"/>
      <c r="B41" s="147" t="s">
        <v>176</v>
      </c>
      <c r="C41" s="148">
        <v>84.9518</v>
      </c>
      <c r="D41" s="148">
        <v>85.0527</v>
      </c>
      <c r="E41" s="148">
        <f t="shared" si="0"/>
        <v>0.10089999999999577</v>
      </c>
      <c r="F41" s="149">
        <f t="shared" si="1"/>
        <v>297.631338308592</v>
      </c>
      <c r="G41" s="150">
        <f t="shared" si="2"/>
        <v>339.01</v>
      </c>
      <c r="H41" s="151">
        <v>36</v>
      </c>
      <c r="I41" s="152">
        <v>718.62</v>
      </c>
      <c r="J41" s="153">
        <v>379.61</v>
      </c>
    </row>
    <row r="42" spans="1:10" ht="18.75" customHeight="1">
      <c r="A42" s="146">
        <v>22542</v>
      </c>
      <c r="B42" s="147" t="s">
        <v>153</v>
      </c>
      <c r="C42" s="148">
        <v>86.84</v>
      </c>
      <c r="D42" s="148">
        <v>86.9024</v>
      </c>
      <c r="E42" s="148">
        <f t="shared" si="0"/>
        <v>0.06239999999999668</v>
      </c>
      <c r="F42" s="149">
        <f t="shared" si="1"/>
        <v>196.69650737610857</v>
      </c>
      <c r="G42" s="150">
        <f t="shared" si="2"/>
        <v>317.24</v>
      </c>
      <c r="H42" s="151">
        <v>37</v>
      </c>
      <c r="I42" s="152">
        <v>757.52</v>
      </c>
      <c r="J42" s="150">
        <v>440.28</v>
      </c>
    </row>
    <row r="43" spans="1:10" ht="18.75" customHeight="1">
      <c r="A43" s="146"/>
      <c r="B43" s="147" t="s">
        <v>154</v>
      </c>
      <c r="C43" s="148">
        <v>86.0255</v>
      </c>
      <c r="D43" s="148">
        <v>86.0997</v>
      </c>
      <c r="E43" s="148">
        <f t="shared" si="0"/>
        <v>0.0742000000000047</v>
      </c>
      <c r="F43" s="149">
        <f t="shared" si="1"/>
        <v>217.67190800283</v>
      </c>
      <c r="G43" s="150">
        <f t="shared" si="2"/>
        <v>340.88000000000005</v>
      </c>
      <c r="H43" s="151">
        <v>38</v>
      </c>
      <c r="I43" s="152">
        <v>658.7</v>
      </c>
      <c r="J43" s="150">
        <v>317.82</v>
      </c>
    </row>
    <row r="44" spans="1:10" ht="18.75" customHeight="1">
      <c r="A44" s="146"/>
      <c r="B44" s="147" t="s">
        <v>155</v>
      </c>
      <c r="C44" s="148">
        <v>87.0913</v>
      </c>
      <c r="D44" s="148">
        <v>87.1681</v>
      </c>
      <c r="E44" s="148">
        <f t="shared" si="0"/>
        <v>0.07679999999999154</v>
      </c>
      <c r="F44" s="149">
        <f t="shared" si="1"/>
        <v>219.77393046213064</v>
      </c>
      <c r="G44" s="150">
        <f t="shared" si="2"/>
        <v>349.45</v>
      </c>
      <c r="H44" s="151">
        <v>39</v>
      </c>
      <c r="I44" s="152">
        <v>707.99</v>
      </c>
      <c r="J44" s="153">
        <v>358.54</v>
      </c>
    </row>
    <row r="45" spans="1:10" ht="18.75" customHeight="1">
      <c r="A45" s="146">
        <v>22549</v>
      </c>
      <c r="B45" s="147" t="s">
        <v>156</v>
      </c>
      <c r="C45" s="148">
        <v>86.242</v>
      </c>
      <c r="D45" s="148">
        <v>86.2888</v>
      </c>
      <c r="E45" s="148">
        <f t="shared" si="0"/>
        <v>0.046799999999990405</v>
      </c>
      <c r="F45" s="149">
        <f t="shared" si="1"/>
        <v>167.96468434838465</v>
      </c>
      <c r="G45" s="150">
        <f t="shared" si="2"/>
        <v>278.62999999999994</v>
      </c>
      <c r="H45" s="151">
        <v>40</v>
      </c>
      <c r="I45" s="152">
        <v>770.8</v>
      </c>
      <c r="J45" s="150">
        <v>492.17</v>
      </c>
    </row>
    <row r="46" spans="1:10" ht="18.75" customHeight="1">
      <c r="A46" s="146"/>
      <c r="B46" s="147" t="s">
        <v>157</v>
      </c>
      <c r="C46" s="148">
        <v>87.3242</v>
      </c>
      <c r="D46" s="148">
        <v>87.3727</v>
      </c>
      <c r="E46" s="148">
        <f t="shared" si="0"/>
        <v>0.048499999999989996</v>
      </c>
      <c r="F46" s="149">
        <f t="shared" si="1"/>
        <v>166.46073585938356</v>
      </c>
      <c r="G46" s="150">
        <f t="shared" si="2"/>
        <v>291.36</v>
      </c>
      <c r="H46" s="151">
        <v>41</v>
      </c>
      <c r="I46" s="152">
        <v>833.97</v>
      </c>
      <c r="J46" s="150">
        <v>542.61</v>
      </c>
    </row>
    <row r="47" spans="1:10" ht="18.75" customHeight="1">
      <c r="A47" s="146"/>
      <c r="B47" s="147" t="s">
        <v>158</v>
      </c>
      <c r="C47" s="148">
        <v>85.2528</v>
      </c>
      <c r="D47" s="148">
        <v>85.3024</v>
      </c>
      <c r="E47" s="148">
        <f t="shared" si="0"/>
        <v>0.0496000000000123</v>
      </c>
      <c r="F47" s="149">
        <f t="shared" si="1"/>
        <v>149.31214064244048</v>
      </c>
      <c r="G47" s="150">
        <f t="shared" si="2"/>
        <v>332.19</v>
      </c>
      <c r="H47" s="151">
        <v>42</v>
      </c>
      <c r="I47" s="152">
        <v>665.51</v>
      </c>
      <c r="J47" s="153">
        <v>333.32</v>
      </c>
    </row>
    <row r="48" spans="1:10" ht="18.75" customHeight="1">
      <c r="A48" s="154">
        <v>22558</v>
      </c>
      <c r="B48" s="155" t="s">
        <v>168</v>
      </c>
      <c r="C48" s="156">
        <v>84.8819</v>
      </c>
      <c r="D48" s="156">
        <v>84.9064</v>
      </c>
      <c r="E48" s="148">
        <f aca="true" t="shared" si="3" ref="E48:E67">D48-C48</f>
        <v>0.024500000000003297</v>
      </c>
      <c r="F48" s="149">
        <f aca="true" t="shared" si="4" ref="F48:F67">((10^6)*E48/G48)</f>
        <v>87.4718840372855</v>
      </c>
      <c r="G48" s="150">
        <f aca="true" t="shared" si="5" ref="G48:G67">I48-J48</f>
        <v>280.09</v>
      </c>
      <c r="H48" s="151">
        <v>43</v>
      </c>
      <c r="I48" s="157">
        <v>735.38</v>
      </c>
      <c r="J48" s="157">
        <v>455.29</v>
      </c>
    </row>
    <row r="49" spans="1:10" ht="18.75" customHeight="1">
      <c r="A49" s="154"/>
      <c r="B49" s="155" t="s">
        <v>169</v>
      </c>
      <c r="C49" s="156">
        <v>84.9826</v>
      </c>
      <c r="D49" s="156">
        <v>85.0029</v>
      </c>
      <c r="E49" s="148">
        <f t="shared" si="3"/>
        <v>0.02029999999999177</v>
      </c>
      <c r="F49" s="149">
        <f t="shared" si="4"/>
        <v>63.45931413920965</v>
      </c>
      <c r="G49" s="150">
        <f t="shared" si="5"/>
        <v>319.88999999999993</v>
      </c>
      <c r="H49" s="151">
        <v>44</v>
      </c>
      <c r="I49" s="157">
        <v>690.18</v>
      </c>
      <c r="J49" s="157">
        <v>370.29</v>
      </c>
    </row>
    <row r="50" spans="1:10" ht="18.75" customHeight="1">
      <c r="A50" s="154"/>
      <c r="B50" s="155" t="s">
        <v>170</v>
      </c>
      <c r="C50" s="156">
        <v>85.9765</v>
      </c>
      <c r="D50" s="156">
        <v>86.0075</v>
      </c>
      <c r="E50" s="148">
        <f t="shared" si="3"/>
        <v>0.0309999999999917</v>
      </c>
      <c r="F50" s="149">
        <f t="shared" si="4"/>
        <v>94.3740867023615</v>
      </c>
      <c r="G50" s="150">
        <f t="shared" si="5"/>
        <v>328.47999999999996</v>
      </c>
      <c r="H50" s="151">
        <v>45</v>
      </c>
      <c r="I50" s="157">
        <v>695.93</v>
      </c>
      <c r="J50" s="157">
        <v>367.45</v>
      </c>
    </row>
    <row r="51" spans="1:10" ht="18.75" customHeight="1">
      <c r="A51" s="154">
        <v>22578</v>
      </c>
      <c r="B51" s="155" t="s">
        <v>171</v>
      </c>
      <c r="C51" s="156">
        <v>83.7378</v>
      </c>
      <c r="D51" s="156">
        <v>83.7572</v>
      </c>
      <c r="E51" s="148">
        <f t="shared" si="3"/>
        <v>0.019400000000004525</v>
      </c>
      <c r="F51" s="149">
        <f t="shared" si="4"/>
        <v>65.55161344823289</v>
      </c>
      <c r="G51" s="150">
        <f aca="true" t="shared" si="6" ref="G51:G56">I51-J51</f>
        <v>295.95000000000005</v>
      </c>
      <c r="H51" s="151">
        <v>46</v>
      </c>
      <c r="I51" s="157">
        <v>860.44</v>
      </c>
      <c r="J51" s="157">
        <v>564.49</v>
      </c>
    </row>
    <row r="52" spans="1:10" ht="18.75" customHeight="1">
      <c r="A52" s="154"/>
      <c r="B52" s="155" t="s">
        <v>172</v>
      </c>
      <c r="C52" s="156">
        <v>85.0206</v>
      </c>
      <c r="D52" s="156">
        <v>85.0399</v>
      </c>
      <c r="E52" s="148">
        <f t="shared" si="3"/>
        <v>0.019300000000001205</v>
      </c>
      <c r="F52" s="149">
        <f t="shared" si="4"/>
        <v>63.332677036165926</v>
      </c>
      <c r="G52" s="150">
        <f t="shared" si="6"/>
        <v>304.74</v>
      </c>
      <c r="H52" s="151">
        <v>47</v>
      </c>
      <c r="I52" s="157">
        <v>839.49</v>
      </c>
      <c r="J52" s="157">
        <v>534.75</v>
      </c>
    </row>
    <row r="53" spans="1:10" ht="18.75" customHeight="1">
      <c r="A53" s="154"/>
      <c r="B53" s="155" t="s">
        <v>173</v>
      </c>
      <c r="C53" s="156">
        <v>84.5621</v>
      </c>
      <c r="D53" s="156">
        <v>84.5835</v>
      </c>
      <c r="E53" s="148">
        <f t="shared" si="3"/>
        <v>0.021399999999999864</v>
      </c>
      <c r="F53" s="149">
        <f t="shared" si="4"/>
        <v>73.69146005509592</v>
      </c>
      <c r="G53" s="150">
        <f t="shared" si="6"/>
        <v>290.4000000000001</v>
      </c>
      <c r="H53" s="151">
        <v>48</v>
      </c>
      <c r="I53" s="157">
        <v>820.33</v>
      </c>
      <c r="J53" s="157">
        <v>529.93</v>
      </c>
    </row>
    <row r="54" spans="1:10" ht="18.75" customHeight="1">
      <c r="A54" s="154">
        <v>22591</v>
      </c>
      <c r="B54" s="155" t="s">
        <v>165</v>
      </c>
      <c r="C54" s="156">
        <v>87.2061</v>
      </c>
      <c r="D54" s="156">
        <v>87.2358</v>
      </c>
      <c r="E54" s="148">
        <f t="shared" si="3"/>
        <v>0.029699999999991178</v>
      </c>
      <c r="F54" s="149">
        <f t="shared" si="4"/>
        <v>90.49635881651234</v>
      </c>
      <c r="G54" s="150">
        <f t="shared" si="6"/>
        <v>328.18999999999994</v>
      </c>
      <c r="H54" s="151">
        <v>49</v>
      </c>
      <c r="I54" s="157">
        <v>698.05</v>
      </c>
      <c r="J54" s="157">
        <v>369.86</v>
      </c>
    </row>
    <row r="55" spans="1:10" ht="18.75" customHeight="1">
      <c r="A55" s="154"/>
      <c r="B55" s="155" t="s">
        <v>166</v>
      </c>
      <c r="C55" s="156">
        <v>85.2502</v>
      </c>
      <c r="D55" s="156">
        <v>85.2751</v>
      </c>
      <c r="E55" s="148">
        <f t="shared" si="3"/>
        <v>0.024899999999988154</v>
      </c>
      <c r="F55" s="149">
        <f t="shared" si="4"/>
        <v>84.58742399017618</v>
      </c>
      <c r="G55" s="150">
        <f t="shared" si="6"/>
        <v>294.36999999999995</v>
      </c>
      <c r="H55" s="151">
        <v>50</v>
      </c>
      <c r="I55" s="157">
        <v>726.04</v>
      </c>
      <c r="J55" s="157">
        <v>431.67</v>
      </c>
    </row>
    <row r="56" spans="1:10" ht="18.75" customHeight="1">
      <c r="A56" s="154"/>
      <c r="B56" s="155" t="s">
        <v>167</v>
      </c>
      <c r="C56" s="156">
        <v>84.9734</v>
      </c>
      <c r="D56" s="156">
        <v>84.9962</v>
      </c>
      <c r="E56" s="148">
        <f t="shared" si="3"/>
        <v>0.022800000000003706</v>
      </c>
      <c r="F56" s="149">
        <f t="shared" si="4"/>
        <v>83.33028763569939</v>
      </c>
      <c r="G56" s="150">
        <f t="shared" si="6"/>
        <v>273.60999999999996</v>
      </c>
      <c r="H56" s="151">
        <v>51</v>
      </c>
      <c r="I56" s="157">
        <v>641.92</v>
      </c>
      <c r="J56" s="157">
        <v>368.31</v>
      </c>
    </row>
    <row r="57" spans="1:10" ht="18.75" customHeight="1">
      <c r="A57" s="154">
        <v>22605</v>
      </c>
      <c r="B57" s="155" t="s">
        <v>168</v>
      </c>
      <c r="C57" s="156">
        <v>84.9163</v>
      </c>
      <c r="D57" s="156">
        <v>84.9277</v>
      </c>
      <c r="E57" s="148">
        <f t="shared" si="3"/>
        <v>0.011399999999994748</v>
      </c>
      <c r="F57" s="149">
        <f t="shared" si="4"/>
        <v>35.20039523249166</v>
      </c>
      <c r="G57" s="150">
        <f t="shared" si="5"/>
        <v>323.85999999999996</v>
      </c>
      <c r="H57" s="151">
        <v>52</v>
      </c>
      <c r="I57" s="157">
        <v>693.79</v>
      </c>
      <c r="J57" s="157">
        <v>369.93</v>
      </c>
    </row>
    <row r="58" spans="1:10" ht="18.75" customHeight="1">
      <c r="A58" s="154"/>
      <c r="B58" s="155" t="s">
        <v>169</v>
      </c>
      <c r="C58" s="156">
        <v>85.0261</v>
      </c>
      <c r="D58" s="156">
        <v>85.0308</v>
      </c>
      <c r="E58" s="148">
        <f t="shared" si="3"/>
        <v>0.004699999999999704</v>
      </c>
      <c r="F58" s="149">
        <f t="shared" si="4"/>
        <v>16.751612788251435</v>
      </c>
      <c r="G58" s="150">
        <f t="shared" si="5"/>
        <v>280.56999999999994</v>
      </c>
      <c r="H58" s="151">
        <v>53</v>
      </c>
      <c r="I58" s="157">
        <v>824.03</v>
      </c>
      <c r="J58" s="157">
        <v>543.46</v>
      </c>
    </row>
    <row r="59" spans="1:10" ht="18.75" customHeight="1">
      <c r="A59" s="154"/>
      <c r="B59" s="155" t="s">
        <v>170</v>
      </c>
      <c r="C59" s="156">
        <v>85.9864</v>
      </c>
      <c r="D59" s="156">
        <v>85.993</v>
      </c>
      <c r="E59" s="148">
        <f t="shared" si="3"/>
        <v>0.006599999999991724</v>
      </c>
      <c r="F59" s="149">
        <f t="shared" si="4"/>
        <v>23.685627130779558</v>
      </c>
      <c r="G59" s="150">
        <f t="shared" si="5"/>
        <v>278.65</v>
      </c>
      <c r="H59" s="151">
        <v>54</v>
      </c>
      <c r="I59" s="157">
        <v>854.04</v>
      </c>
      <c r="J59" s="157">
        <v>575.39</v>
      </c>
    </row>
    <row r="60" spans="1:10" ht="18.75" customHeight="1">
      <c r="A60" s="154">
        <v>22612</v>
      </c>
      <c r="B60" s="155" t="s">
        <v>171</v>
      </c>
      <c r="C60" s="156">
        <v>83.7404</v>
      </c>
      <c r="D60" s="156">
        <v>83.7458</v>
      </c>
      <c r="E60" s="148">
        <f t="shared" si="3"/>
        <v>0.005400000000008731</v>
      </c>
      <c r="F60" s="149">
        <f t="shared" si="4"/>
        <v>17.645328889353106</v>
      </c>
      <c r="G60" s="150">
        <f t="shared" si="5"/>
        <v>306.03000000000003</v>
      </c>
      <c r="H60" s="151">
        <v>55</v>
      </c>
      <c r="I60" s="157">
        <v>690.58</v>
      </c>
      <c r="J60" s="157">
        <v>384.55</v>
      </c>
    </row>
    <row r="61" spans="1:10" ht="18.75" customHeight="1">
      <c r="A61" s="154"/>
      <c r="B61" s="155" t="s">
        <v>172</v>
      </c>
      <c r="C61" s="156">
        <v>85.034</v>
      </c>
      <c r="D61" s="156">
        <v>85.0386</v>
      </c>
      <c r="E61" s="148">
        <f t="shared" si="3"/>
        <v>0.004599999999996385</v>
      </c>
      <c r="F61" s="149">
        <f t="shared" si="4"/>
        <v>16.966031055200034</v>
      </c>
      <c r="G61" s="150">
        <f t="shared" si="5"/>
        <v>271.13</v>
      </c>
      <c r="H61" s="151">
        <v>56</v>
      </c>
      <c r="I61" s="157">
        <v>822.9</v>
      </c>
      <c r="J61" s="157">
        <v>551.77</v>
      </c>
    </row>
    <row r="62" spans="1:10" ht="18.75" customHeight="1">
      <c r="A62" s="154"/>
      <c r="B62" s="155" t="s">
        <v>173</v>
      </c>
      <c r="C62" s="156">
        <v>84.5675</v>
      </c>
      <c r="D62" s="156">
        <v>84.5725</v>
      </c>
      <c r="E62" s="148">
        <f t="shared" si="3"/>
        <v>0.005000000000009663</v>
      </c>
      <c r="F62" s="149">
        <f t="shared" si="4"/>
        <v>20.217540738383658</v>
      </c>
      <c r="G62" s="150">
        <f t="shared" si="5"/>
        <v>247.31000000000006</v>
      </c>
      <c r="H62" s="151">
        <v>57</v>
      </c>
      <c r="I62" s="157">
        <v>870.37</v>
      </c>
      <c r="J62" s="157">
        <v>623.06</v>
      </c>
    </row>
    <row r="63" spans="1:10" ht="18.75" customHeight="1">
      <c r="A63" s="154">
        <v>22622</v>
      </c>
      <c r="B63" s="155" t="s">
        <v>141</v>
      </c>
      <c r="C63" s="156">
        <v>85.4212</v>
      </c>
      <c r="D63" s="156">
        <v>85.4355</v>
      </c>
      <c r="E63" s="148">
        <f t="shared" si="3"/>
        <v>0.014300000000005753</v>
      </c>
      <c r="F63" s="149">
        <f t="shared" si="4"/>
        <v>50.33616107573568</v>
      </c>
      <c r="G63" s="150">
        <f t="shared" si="5"/>
        <v>284.09000000000003</v>
      </c>
      <c r="H63" s="151">
        <v>58</v>
      </c>
      <c r="I63" s="157">
        <v>804.38</v>
      </c>
      <c r="J63" s="157">
        <v>520.29</v>
      </c>
    </row>
    <row r="64" spans="1:10" ht="18.75" customHeight="1">
      <c r="A64" s="154"/>
      <c r="B64" s="155" t="s">
        <v>142</v>
      </c>
      <c r="C64" s="156">
        <v>87.4679</v>
      </c>
      <c r="D64" s="156">
        <v>87.4739</v>
      </c>
      <c r="E64" s="148">
        <f t="shared" si="3"/>
        <v>0.006000000000000227</v>
      </c>
      <c r="F64" s="149">
        <f t="shared" si="4"/>
        <v>19.948134849392336</v>
      </c>
      <c r="G64" s="150">
        <f t="shared" si="5"/>
        <v>300.78000000000003</v>
      </c>
      <c r="H64" s="151">
        <v>59</v>
      </c>
      <c r="I64" s="157">
        <v>786.24</v>
      </c>
      <c r="J64" s="157">
        <v>485.46</v>
      </c>
    </row>
    <row r="65" spans="1:10" ht="18.75" customHeight="1">
      <c r="A65" s="154"/>
      <c r="B65" s="155" t="s">
        <v>143</v>
      </c>
      <c r="C65" s="156">
        <v>85.8882</v>
      </c>
      <c r="D65" s="156">
        <v>85.8946</v>
      </c>
      <c r="E65" s="148">
        <f t="shared" si="3"/>
        <v>0.006399999999999295</v>
      </c>
      <c r="F65" s="149">
        <f t="shared" si="4"/>
        <v>21.651612030174554</v>
      </c>
      <c r="G65" s="150">
        <f t="shared" si="5"/>
        <v>295.5899999999999</v>
      </c>
      <c r="H65" s="151">
        <v>60</v>
      </c>
      <c r="I65" s="157">
        <v>826.05</v>
      </c>
      <c r="J65" s="157">
        <v>530.46</v>
      </c>
    </row>
    <row r="66" spans="1:10" ht="18.75" customHeight="1">
      <c r="A66" s="154">
        <v>22633</v>
      </c>
      <c r="B66" s="155">
        <v>4</v>
      </c>
      <c r="C66" s="156">
        <v>85.067</v>
      </c>
      <c r="D66" s="156">
        <v>85.0742</v>
      </c>
      <c r="E66" s="148">
        <f t="shared" si="3"/>
        <v>0.0072000000000116415</v>
      </c>
      <c r="F66" s="149">
        <f t="shared" si="4"/>
        <v>24.182984583386425</v>
      </c>
      <c r="G66" s="150">
        <f t="shared" si="5"/>
        <v>297.7300000000001</v>
      </c>
      <c r="H66" s="151">
        <v>61</v>
      </c>
      <c r="I66" s="157">
        <v>668.32</v>
      </c>
      <c r="J66" s="157">
        <v>370.59</v>
      </c>
    </row>
    <row r="67" spans="1:10" ht="18.75" customHeight="1">
      <c r="A67" s="154"/>
      <c r="B67" s="155">
        <v>5</v>
      </c>
      <c r="C67" s="156">
        <v>85.0655</v>
      </c>
      <c r="D67" s="156">
        <v>85.0714</v>
      </c>
      <c r="E67" s="148">
        <f t="shared" si="3"/>
        <v>0.005899999999996908</v>
      </c>
      <c r="F67" s="149">
        <f t="shared" si="4"/>
        <v>21.115167131905043</v>
      </c>
      <c r="G67" s="150">
        <f t="shared" si="5"/>
        <v>279.42</v>
      </c>
      <c r="H67" s="151">
        <v>62</v>
      </c>
      <c r="I67" s="157">
        <v>779.5</v>
      </c>
      <c r="J67" s="157">
        <v>500.08</v>
      </c>
    </row>
    <row r="68" spans="1:10" ht="18.75" customHeight="1">
      <c r="A68" s="154"/>
      <c r="B68" s="155">
        <v>6</v>
      </c>
      <c r="C68" s="156">
        <v>87.4309</v>
      </c>
      <c r="D68" s="156">
        <v>87.4425</v>
      </c>
      <c r="E68" s="148">
        <f aca="true" t="shared" si="7" ref="E68:E131">D68-C68</f>
        <v>0.011600000000001387</v>
      </c>
      <c r="F68" s="149">
        <f aca="true" t="shared" si="8" ref="F68:F131">((10^6)*E68/G68)</f>
        <v>35.368010244531334</v>
      </c>
      <c r="G68" s="150">
        <f aca="true" t="shared" si="9" ref="G68:G131">I68-J68</f>
        <v>327.97999999999996</v>
      </c>
      <c r="H68" s="151">
        <v>63</v>
      </c>
      <c r="I68" s="157">
        <v>829.31</v>
      </c>
      <c r="J68" s="157">
        <v>501.33</v>
      </c>
    </row>
    <row r="69" spans="1:10" ht="18.75" customHeight="1">
      <c r="A69" s="154">
        <v>22640</v>
      </c>
      <c r="B69" s="155">
        <v>7</v>
      </c>
      <c r="C69" s="156">
        <v>86.4484</v>
      </c>
      <c r="D69" s="156">
        <v>86.4691</v>
      </c>
      <c r="E69" s="148">
        <f t="shared" si="7"/>
        <v>0.020699999999990837</v>
      </c>
      <c r="F69" s="149">
        <f t="shared" si="8"/>
        <v>63.33567909919785</v>
      </c>
      <c r="G69" s="150">
        <f t="shared" si="9"/>
        <v>326.83000000000004</v>
      </c>
      <c r="H69" s="151">
        <v>64</v>
      </c>
      <c r="I69" s="157">
        <v>692.11</v>
      </c>
      <c r="J69" s="157">
        <v>365.28</v>
      </c>
    </row>
    <row r="70" spans="1:10" ht="18.75" customHeight="1">
      <c r="A70" s="154"/>
      <c r="B70" s="155">
        <v>8</v>
      </c>
      <c r="C70" s="156">
        <v>84.843</v>
      </c>
      <c r="D70" s="156">
        <v>84.8494</v>
      </c>
      <c r="E70" s="148">
        <f t="shared" si="7"/>
        <v>0.006399999999999295</v>
      </c>
      <c r="F70" s="149">
        <f t="shared" si="8"/>
        <v>21.468585421486345</v>
      </c>
      <c r="G70" s="150">
        <f t="shared" si="9"/>
        <v>298.11</v>
      </c>
      <c r="H70" s="151">
        <v>65</v>
      </c>
      <c r="I70" s="157">
        <v>838.52</v>
      </c>
      <c r="J70" s="157">
        <v>540.41</v>
      </c>
    </row>
    <row r="71" spans="1:10" ht="18.75" customHeight="1">
      <c r="A71" s="154"/>
      <c r="B71" s="155">
        <v>9</v>
      </c>
      <c r="C71" s="156">
        <v>87.6935</v>
      </c>
      <c r="D71" s="156">
        <v>87.7019</v>
      </c>
      <c r="E71" s="148">
        <f t="shared" si="7"/>
        <v>0.008399999999994634</v>
      </c>
      <c r="F71" s="149">
        <f t="shared" si="8"/>
        <v>25.11961722486434</v>
      </c>
      <c r="G71" s="150">
        <f t="shared" si="9"/>
        <v>334.4</v>
      </c>
      <c r="H71" s="151">
        <v>66</v>
      </c>
      <c r="I71" s="157">
        <v>698.52</v>
      </c>
      <c r="J71" s="157">
        <v>364.12</v>
      </c>
    </row>
    <row r="72" spans="1:10" ht="18.75" customHeight="1">
      <c r="A72" s="154">
        <v>22654</v>
      </c>
      <c r="B72" s="155">
        <v>28</v>
      </c>
      <c r="C72" s="156">
        <v>87.2005</v>
      </c>
      <c r="D72" s="156">
        <v>87.2084</v>
      </c>
      <c r="E72" s="148">
        <f t="shared" si="7"/>
        <v>0.007899999999992247</v>
      </c>
      <c r="F72" s="149">
        <f t="shared" si="8"/>
        <v>31.098689131174456</v>
      </c>
      <c r="G72" s="150">
        <f t="shared" si="9"/>
        <v>254.02999999999997</v>
      </c>
      <c r="H72" s="151">
        <v>67</v>
      </c>
      <c r="I72" s="157">
        <v>798.37</v>
      </c>
      <c r="J72" s="157">
        <v>544.34</v>
      </c>
    </row>
    <row r="73" spans="1:10" ht="18.75" customHeight="1">
      <c r="A73" s="154"/>
      <c r="B73" s="155">
        <v>29</v>
      </c>
      <c r="C73" s="156">
        <v>85.211</v>
      </c>
      <c r="D73" s="156">
        <v>85.2182</v>
      </c>
      <c r="E73" s="148">
        <f t="shared" si="7"/>
        <v>0.007199999999997431</v>
      </c>
      <c r="F73" s="149">
        <f t="shared" si="8"/>
        <v>24.191922585839087</v>
      </c>
      <c r="G73" s="150">
        <f t="shared" si="9"/>
        <v>297.62000000000006</v>
      </c>
      <c r="H73" s="151">
        <v>68</v>
      </c>
      <c r="I73" s="157">
        <v>762.33</v>
      </c>
      <c r="J73" s="157">
        <v>464.71</v>
      </c>
    </row>
    <row r="74" spans="1:10" ht="18.75" customHeight="1">
      <c r="A74" s="154"/>
      <c r="B74" s="155">
        <v>30</v>
      </c>
      <c r="C74" s="156">
        <v>84.9605</v>
      </c>
      <c r="D74" s="156">
        <v>84.9654</v>
      </c>
      <c r="E74" s="148">
        <f t="shared" si="7"/>
        <v>0.004900000000006344</v>
      </c>
      <c r="F74" s="149">
        <f t="shared" si="8"/>
        <v>14.834549362739075</v>
      </c>
      <c r="G74" s="150">
        <f t="shared" si="9"/>
        <v>330.31</v>
      </c>
      <c r="H74" s="151">
        <v>69</v>
      </c>
      <c r="I74" s="157">
        <v>651.74</v>
      </c>
      <c r="J74" s="157">
        <v>321.43</v>
      </c>
    </row>
    <row r="75" spans="1:10" ht="18.75" customHeight="1">
      <c r="A75" s="154">
        <v>22668</v>
      </c>
      <c r="B75" s="155">
        <v>31</v>
      </c>
      <c r="C75" s="156">
        <v>84.893</v>
      </c>
      <c r="D75" s="156">
        <v>84.9257</v>
      </c>
      <c r="E75" s="148">
        <f t="shared" si="7"/>
        <v>0.0327000000000055</v>
      </c>
      <c r="F75" s="149">
        <f t="shared" si="8"/>
        <v>117.0742186101661</v>
      </c>
      <c r="G75" s="150">
        <f t="shared" si="9"/>
        <v>279.31000000000006</v>
      </c>
      <c r="H75" s="151">
        <v>70</v>
      </c>
      <c r="I75" s="157">
        <v>829.99</v>
      </c>
      <c r="J75" s="157">
        <v>550.68</v>
      </c>
    </row>
    <row r="76" spans="1:10" ht="18.75" customHeight="1">
      <c r="A76" s="154"/>
      <c r="B76" s="155">
        <v>32</v>
      </c>
      <c r="C76" s="156">
        <v>85.032</v>
      </c>
      <c r="D76" s="156">
        <v>85.0586</v>
      </c>
      <c r="E76" s="148">
        <f t="shared" si="7"/>
        <v>0.026600000000001955</v>
      </c>
      <c r="F76" s="149">
        <f t="shared" si="8"/>
        <v>85.41245223646393</v>
      </c>
      <c r="G76" s="150">
        <f t="shared" si="9"/>
        <v>311.42999999999995</v>
      </c>
      <c r="H76" s="151">
        <v>71</v>
      </c>
      <c r="I76" s="157">
        <v>747.8</v>
      </c>
      <c r="J76" s="157">
        <v>436.37</v>
      </c>
    </row>
    <row r="77" spans="1:10" ht="18.75" customHeight="1">
      <c r="A77" s="154"/>
      <c r="B77" s="155">
        <v>33</v>
      </c>
      <c r="C77" s="156">
        <v>85.984</v>
      </c>
      <c r="D77" s="156">
        <v>86.0305</v>
      </c>
      <c r="E77" s="148">
        <f t="shared" si="7"/>
        <v>0.04650000000000887</v>
      </c>
      <c r="F77" s="149">
        <f t="shared" si="8"/>
        <v>168.22227045803075</v>
      </c>
      <c r="G77" s="150">
        <f t="shared" si="9"/>
        <v>276.4200000000001</v>
      </c>
      <c r="H77" s="151">
        <v>72</v>
      </c>
      <c r="I77" s="157">
        <v>918.34</v>
      </c>
      <c r="J77" s="157">
        <v>641.92</v>
      </c>
    </row>
    <row r="78" spans="1:10" ht="18.75" customHeight="1">
      <c r="A78" s="154">
        <v>22675</v>
      </c>
      <c r="B78" s="155">
        <v>34</v>
      </c>
      <c r="C78" s="156">
        <v>83.721</v>
      </c>
      <c r="D78" s="156">
        <v>83.7312</v>
      </c>
      <c r="E78" s="148">
        <f t="shared" si="7"/>
        <v>0.010199999999997544</v>
      </c>
      <c r="F78" s="149">
        <f t="shared" si="8"/>
        <v>39.66093786452113</v>
      </c>
      <c r="G78" s="150">
        <f t="shared" si="9"/>
        <v>257.18</v>
      </c>
      <c r="H78" s="151">
        <v>73</v>
      </c>
      <c r="I78" s="157">
        <v>649.11</v>
      </c>
      <c r="J78" s="157">
        <v>391.93</v>
      </c>
    </row>
    <row r="79" spans="1:10" ht="18.75" customHeight="1">
      <c r="A79" s="154"/>
      <c r="B79" s="155">
        <v>35</v>
      </c>
      <c r="C79" s="156">
        <v>84.996</v>
      </c>
      <c r="D79" s="156">
        <v>85.0063</v>
      </c>
      <c r="E79" s="148">
        <f t="shared" si="7"/>
        <v>0.010300000000000864</v>
      </c>
      <c r="F79" s="149">
        <f t="shared" si="8"/>
        <v>34.35623749166399</v>
      </c>
      <c r="G79" s="150">
        <f t="shared" si="9"/>
        <v>299.8</v>
      </c>
      <c r="H79" s="151">
        <v>74</v>
      </c>
      <c r="I79" s="157">
        <v>647.14</v>
      </c>
      <c r="J79" s="157">
        <v>347.34</v>
      </c>
    </row>
    <row r="80" spans="1:10" ht="18.75" customHeight="1">
      <c r="A80" s="154"/>
      <c r="B80" s="155">
        <v>36</v>
      </c>
      <c r="C80" s="156">
        <v>84.5754</v>
      </c>
      <c r="D80" s="156">
        <v>84.5865</v>
      </c>
      <c r="E80" s="148">
        <f t="shared" si="7"/>
        <v>0.011099999999999</v>
      </c>
      <c r="F80" s="149">
        <f t="shared" si="8"/>
        <v>32.961159282572154</v>
      </c>
      <c r="G80" s="150">
        <f t="shared" si="9"/>
        <v>336.76</v>
      </c>
      <c r="H80" s="151">
        <v>75</v>
      </c>
      <c r="I80" s="157">
        <v>703.29</v>
      </c>
      <c r="J80" s="157">
        <v>366.53</v>
      </c>
    </row>
    <row r="81" spans="1:10" ht="18.75" customHeight="1">
      <c r="A81" s="154">
        <v>22686</v>
      </c>
      <c r="B81" s="155">
        <v>31</v>
      </c>
      <c r="C81" s="156">
        <v>84.8736</v>
      </c>
      <c r="D81" s="156">
        <v>84.8828</v>
      </c>
      <c r="E81" s="148">
        <f t="shared" si="7"/>
        <v>0.00920000000000698</v>
      </c>
      <c r="F81" s="149">
        <f t="shared" si="8"/>
        <v>32.86301125203422</v>
      </c>
      <c r="G81" s="150">
        <f t="shared" si="9"/>
        <v>279.95000000000005</v>
      </c>
      <c r="H81" s="151">
        <v>76</v>
      </c>
      <c r="I81" s="157">
        <v>813.88</v>
      </c>
      <c r="J81" s="157">
        <v>533.93</v>
      </c>
    </row>
    <row r="82" spans="1:10" ht="18.75" customHeight="1">
      <c r="A82" s="154"/>
      <c r="B82" s="155">
        <v>32</v>
      </c>
      <c r="C82" s="156">
        <v>85.006</v>
      </c>
      <c r="D82" s="156">
        <v>85.0169</v>
      </c>
      <c r="E82" s="148">
        <f t="shared" si="7"/>
        <v>0.010900000000006571</v>
      </c>
      <c r="F82" s="149">
        <f t="shared" si="8"/>
        <v>36.98300139112601</v>
      </c>
      <c r="G82" s="150">
        <f t="shared" si="9"/>
        <v>294.73</v>
      </c>
      <c r="H82" s="151">
        <v>77</v>
      </c>
      <c r="I82" s="157">
        <v>704.87</v>
      </c>
      <c r="J82" s="157">
        <v>410.14</v>
      </c>
    </row>
    <row r="83" spans="1:10" ht="18.75" customHeight="1">
      <c r="A83" s="154"/>
      <c r="B83" s="155">
        <v>33</v>
      </c>
      <c r="C83" s="156">
        <v>86.0195</v>
      </c>
      <c r="D83" s="156">
        <v>86.0276</v>
      </c>
      <c r="E83" s="148">
        <f t="shared" si="7"/>
        <v>0.008100000000013097</v>
      </c>
      <c r="F83" s="149">
        <f t="shared" si="8"/>
        <v>28.326630529858708</v>
      </c>
      <c r="G83" s="150">
        <f t="shared" si="9"/>
        <v>285.95</v>
      </c>
      <c r="H83" s="151">
        <v>78</v>
      </c>
      <c r="I83" s="157">
        <v>751.52</v>
      </c>
      <c r="J83" s="157">
        <v>465.57</v>
      </c>
    </row>
    <row r="84" spans="1:10" ht="18.75" customHeight="1">
      <c r="A84" s="154">
        <v>22703</v>
      </c>
      <c r="B84" s="155">
        <v>34</v>
      </c>
      <c r="C84" s="156">
        <v>83.7363</v>
      </c>
      <c r="D84" s="156">
        <v>83.7389</v>
      </c>
      <c r="E84" s="148">
        <f t="shared" si="7"/>
        <v>0.002600000000001046</v>
      </c>
      <c r="F84" s="149">
        <f t="shared" si="8"/>
        <v>9.6367679762826</v>
      </c>
      <c r="G84" s="150">
        <f t="shared" si="9"/>
        <v>269.8</v>
      </c>
      <c r="H84" s="151">
        <v>79</v>
      </c>
      <c r="I84" s="157">
        <v>768</v>
      </c>
      <c r="J84" s="157">
        <v>498.2</v>
      </c>
    </row>
    <row r="85" spans="1:10" ht="18.75" customHeight="1">
      <c r="A85" s="154"/>
      <c r="B85" s="155">
        <v>35</v>
      </c>
      <c r="C85" s="156">
        <v>85.006</v>
      </c>
      <c r="D85" s="156">
        <v>85.0116</v>
      </c>
      <c r="E85" s="148">
        <f t="shared" si="7"/>
        <v>0.00560000000000116</v>
      </c>
      <c r="F85" s="149">
        <f t="shared" si="8"/>
        <v>18.746024838486793</v>
      </c>
      <c r="G85" s="150">
        <f t="shared" si="9"/>
        <v>298.73</v>
      </c>
      <c r="H85" s="151">
        <v>80</v>
      </c>
      <c r="I85" s="157">
        <v>684.87</v>
      </c>
      <c r="J85" s="157">
        <v>386.14</v>
      </c>
    </row>
    <row r="86" spans="1:10" ht="18.75" customHeight="1">
      <c r="A86" s="154"/>
      <c r="B86" s="155">
        <v>36</v>
      </c>
      <c r="C86" s="156">
        <v>84.5321</v>
      </c>
      <c r="D86" s="156">
        <v>84.5338</v>
      </c>
      <c r="E86" s="148">
        <f t="shared" si="7"/>
        <v>0.0016999999999995907</v>
      </c>
      <c r="F86" s="149">
        <f t="shared" si="8"/>
        <v>5.813555844332094</v>
      </c>
      <c r="G86" s="150">
        <f t="shared" si="9"/>
        <v>292.41999999999996</v>
      </c>
      <c r="H86" s="151">
        <v>81</v>
      </c>
      <c r="I86" s="157">
        <v>600.43</v>
      </c>
      <c r="J86" s="157">
        <v>308.01</v>
      </c>
    </row>
    <row r="87" spans="1:10" ht="18.75" customHeight="1">
      <c r="A87" s="154">
        <v>22711</v>
      </c>
      <c r="B87" s="155">
        <v>31</v>
      </c>
      <c r="C87" s="156">
        <v>84.8997</v>
      </c>
      <c r="D87" s="156">
        <v>84.8997</v>
      </c>
      <c r="E87" s="148">
        <f t="shared" si="7"/>
        <v>0</v>
      </c>
      <c r="F87" s="149">
        <f t="shared" si="8"/>
        <v>0</v>
      </c>
      <c r="G87" s="150">
        <f t="shared" si="9"/>
        <v>241.00999999999993</v>
      </c>
      <c r="H87" s="151">
        <v>82</v>
      </c>
      <c r="I87" s="157">
        <v>747.17</v>
      </c>
      <c r="J87" s="157">
        <v>506.16</v>
      </c>
    </row>
    <row r="88" spans="1:10" ht="18.75" customHeight="1">
      <c r="A88" s="154"/>
      <c r="B88" s="155">
        <v>32</v>
      </c>
      <c r="C88" s="156">
        <v>85.0257</v>
      </c>
      <c r="D88" s="156">
        <v>85.0252</v>
      </c>
      <c r="E88" s="148">
        <f t="shared" si="7"/>
        <v>-0.0005000000000023874</v>
      </c>
      <c r="F88" s="149">
        <f t="shared" si="8"/>
        <v>-1.818975552977253</v>
      </c>
      <c r="G88" s="150">
        <f t="shared" si="9"/>
        <v>274.88000000000005</v>
      </c>
      <c r="H88" s="151">
        <v>83</v>
      </c>
      <c r="I88" s="157">
        <v>691.58</v>
      </c>
      <c r="J88" s="157">
        <v>416.7</v>
      </c>
    </row>
    <row r="89" spans="1:10" ht="18.75" customHeight="1">
      <c r="A89" s="154"/>
      <c r="B89" s="155">
        <v>33</v>
      </c>
      <c r="C89" s="156">
        <v>85.994</v>
      </c>
      <c r="D89" s="156">
        <v>85.994</v>
      </c>
      <c r="E89" s="148">
        <f t="shared" si="7"/>
        <v>0</v>
      </c>
      <c r="F89" s="149">
        <f t="shared" si="8"/>
        <v>0</v>
      </c>
      <c r="G89" s="150">
        <f t="shared" si="9"/>
        <v>341.26000000000005</v>
      </c>
      <c r="H89" s="151">
        <v>84</v>
      </c>
      <c r="I89" s="157">
        <v>614.19</v>
      </c>
      <c r="J89" s="157">
        <v>272.93</v>
      </c>
    </row>
    <row r="90" spans="1:10" ht="18.75" customHeight="1">
      <c r="A90" s="154">
        <v>22725</v>
      </c>
      <c r="B90" s="155">
        <v>34</v>
      </c>
      <c r="C90" s="156">
        <v>83.7678</v>
      </c>
      <c r="D90" s="156">
        <v>83.7678</v>
      </c>
      <c r="E90" s="148">
        <f t="shared" si="7"/>
        <v>0</v>
      </c>
      <c r="F90" s="149">
        <f t="shared" si="8"/>
        <v>0</v>
      </c>
      <c r="G90" s="150">
        <f t="shared" si="9"/>
        <v>328.79</v>
      </c>
      <c r="H90" s="151">
        <v>85</v>
      </c>
      <c r="I90" s="157">
        <v>706.98</v>
      </c>
      <c r="J90" s="157">
        <v>378.19</v>
      </c>
    </row>
    <row r="91" spans="1:10" ht="18.75" customHeight="1">
      <c r="A91" s="154"/>
      <c r="B91" s="155">
        <v>35</v>
      </c>
      <c r="C91" s="156">
        <v>85.0341</v>
      </c>
      <c r="D91" s="156">
        <v>85.0341</v>
      </c>
      <c r="E91" s="148">
        <f t="shared" si="7"/>
        <v>0</v>
      </c>
      <c r="F91" s="149">
        <f t="shared" si="8"/>
        <v>0</v>
      </c>
      <c r="G91" s="150">
        <f t="shared" si="9"/>
        <v>263.65999999999997</v>
      </c>
      <c r="H91" s="151">
        <v>86</v>
      </c>
      <c r="I91" s="157">
        <v>786.68</v>
      </c>
      <c r="J91" s="157">
        <v>523.02</v>
      </c>
    </row>
    <row r="92" spans="1:10" ht="18.75" customHeight="1" thickBot="1">
      <c r="A92" s="158"/>
      <c r="B92" s="159">
        <v>36</v>
      </c>
      <c r="C92" s="160">
        <v>84.6033</v>
      </c>
      <c r="D92" s="160">
        <v>84.6033</v>
      </c>
      <c r="E92" s="161">
        <f t="shared" si="7"/>
        <v>0</v>
      </c>
      <c r="F92" s="162">
        <f t="shared" si="8"/>
        <v>0</v>
      </c>
      <c r="G92" s="163">
        <f t="shared" si="9"/>
        <v>237.83000000000004</v>
      </c>
      <c r="H92" s="164">
        <v>87</v>
      </c>
      <c r="I92" s="165">
        <v>818.97</v>
      </c>
      <c r="J92" s="165">
        <v>581.14</v>
      </c>
    </row>
    <row r="93" spans="1:10" ht="18.75" customHeight="1">
      <c r="A93" s="166">
        <v>22741</v>
      </c>
      <c r="B93" s="167">
        <v>16</v>
      </c>
      <c r="C93" s="168">
        <v>86.1448</v>
      </c>
      <c r="D93" s="168">
        <v>86.1448</v>
      </c>
      <c r="E93" s="169">
        <f t="shared" si="7"/>
        <v>0</v>
      </c>
      <c r="F93" s="170">
        <f t="shared" si="8"/>
        <v>0</v>
      </c>
      <c r="G93" s="153">
        <f t="shared" si="9"/>
        <v>256.06</v>
      </c>
      <c r="H93" s="142">
        <v>1</v>
      </c>
      <c r="I93" s="171">
        <v>635</v>
      </c>
      <c r="J93" s="171">
        <v>378.94</v>
      </c>
    </row>
    <row r="94" spans="1:10" ht="18.75" customHeight="1">
      <c r="A94" s="154"/>
      <c r="B94" s="155">
        <v>17</v>
      </c>
      <c r="C94" s="156">
        <v>87.2267</v>
      </c>
      <c r="D94" s="156">
        <v>87.2267</v>
      </c>
      <c r="E94" s="148">
        <f t="shared" si="7"/>
        <v>0</v>
      </c>
      <c r="F94" s="149">
        <f t="shared" si="8"/>
        <v>0</v>
      </c>
      <c r="G94" s="150">
        <f t="shared" si="9"/>
        <v>290.14</v>
      </c>
      <c r="H94" s="151">
        <v>2</v>
      </c>
      <c r="I94" s="157">
        <v>755.51</v>
      </c>
      <c r="J94" s="157">
        <v>465.37</v>
      </c>
    </row>
    <row r="95" spans="1:10" ht="18.75" customHeight="1">
      <c r="A95" s="154"/>
      <c r="B95" s="155">
        <v>18</v>
      </c>
      <c r="C95" s="156">
        <v>85.1662</v>
      </c>
      <c r="D95" s="156">
        <v>85.1662</v>
      </c>
      <c r="E95" s="148">
        <f t="shared" si="7"/>
        <v>0</v>
      </c>
      <c r="F95" s="149">
        <f t="shared" si="8"/>
        <v>0</v>
      </c>
      <c r="G95" s="150">
        <f t="shared" si="9"/>
        <v>273.22</v>
      </c>
      <c r="H95" s="142">
        <v>3</v>
      </c>
      <c r="I95" s="157">
        <v>621.73</v>
      </c>
      <c r="J95" s="157">
        <v>348.51</v>
      </c>
    </row>
    <row r="96" spans="1:10" ht="18.75" customHeight="1">
      <c r="A96" s="154">
        <v>22761</v>
      </c>
      <c r="B96" s="155">
        <v>19</v>
      </c>
      <c r="C96" s="156">
        <v>88.9837</v>
      </c>
      <c r="D96" s="156">
        <v>88.9859</v>
      </c>
      <c r="E96" s="148">
        <f t="shared" si="7"/>
        <v>0.002200000000001978</v>
      </c>
      <c r="F96" s="149">
        <f t="shared" si="8"/>
        <v>7.3571213590675795</v>
      </c>
      <c r="G96" s="150">
        <f t="shared" si="9"/>
        <v>299.03</v>
      </c>
      <c r="H96" s="151">
        <v>4</v>
      </c>
      <c r="I96" s="157">
        <v>684.93</v>
      </c>
      <c r="J96" s="157">
        <v>385.9</v>
      </c>
    </row>
    <row r="97" spans="1:10" ht="18.75" customHeight="1">
      <c r="A97" s="154"/>
      <c r="B97" s="155">
        <v>20</v>
      </c>
      <c r="C97" s="156">
        <v>84.6476</v>
      </c>
      <c r="D97" s="156">
        <v>84.6563</v>
      </c>
      <c r="E97" s="148">
        <f t="shared" si="7"/>
        <v>0.008700000000004593</v>
      </c>
      <c r="F97" s="149">
        <f t="shared" si="8"/>
        <v>29.666507535990572</v>
      </c>
      <c r="G97" s="150">
        <f t="shared" si="9"/>
        <v>293.25999999999993</v>
      </c>
      <c r="H97" s="142">
        <v>5</v>
      </c>
      <c r="I97" s="157">
        <v>791.18</v>
      </c>
      <c r="J97" s="157">
        <v>497.92</v>
      </c>
    </row>
    <row r="98" spans="1:10" ht="18.75" customHeight="1">
      <c r="A98" s="154"/>
      <c r="B98" s="155">
        <v>21</v>
      </c>
      <c r="C98" s="156">
        <v>86.343</v>
      </c>
      <c r="D98" s="156">
        <v>86.343</v>
      </c>
      <c r="E98" s="148">
        <f t="shared" si="7"/>
        <v>0</v>
      </c>
      <c r="F98" s="149">
        <f t="shared" si="8"/>
        <v>0</v>
      </c>
      <c r="G98" s="150">
        <f t="shared" si="9"/>
        <v>280.78</v>
      </c>
      <c r="H98" s="151">
        <v>6</v>
      </c>
      <c r="I98" s="157">
        <v>588.64</v>
      </c>
      <c r="J98" s="157">
        <v>307.86</v>
      </c>
    </row>
    <row r="99" spans="1:10" ht="18.75" customHeight="1">
      <c r="A99" s="154">
        <v>22776</v>
      </c>
      <c r="B99" s="155">
        <v>22</v>
      </c>
      <c r="C99" s="156">
        <v>85.1575</v>
      </c>
      <c r="D99" s="156">
        <v>85.1636</v>
      </c>
      <c r="E99" s="148">
        <f t="shared" si="7"/>
        <v>0.006100000000003547</v>
      </c>
      <c r="F99" s="149">
        <f t="shared" si="8"/>
        <v>22.565847884002473</v>
      </c>
      <c r="G99" s="150">
        <f t="shared" si="9"/>
        <v>270.31999999999994</v>
      </c>
      <c r="H99" s="142">
        <v>7</v>
      </c>
      <c r="I99" s="157">
        <v>809.03</v>
      </c>
      <c r="J99" s="157">
        <v>538.71</v>
      </c>
    </row>
    <row r="100" spans="1:10" ht="18.75" customHeight="1">
      <c r="A100" s="154"/>
      <c r="B100" s="155">
        <v>23</v>
      </c>
      <c r="C100" s="156">
        <v>87.6909</v>
      </c>
      <c r="D100" s="156">
        <v>87.7014</v>
      </c>
      <c r="E100" s="148">
        <f t="shared" si="7"/>
        <v>0.010500000000007503</v>
      </c>
      <c r="F100" s="149">
        <f t="shared" si="8"/>
        <v>40.33032456311697</v>
      </c>
      <c r="G100" s="150">
        <f t="shared" si="9"/>
        <v>260.35</v>
      </c>
      <c r="H100" s="151">
        <v>8</v>
      </c>
      <c r="I100" s="157">
        <v>808.82</v>
      </c>
      <c r="J100" s="157">
        <v>548.47</v>
      </c>
    </row>
    <row r="101" spans="1:10" ht="18.75" customHeight="1">
      <c r="A101" s="154"/>
      <c r="B101" s="155">
        <v>24</v>
      </c>
      <c r="C101" s="156">
        <v>88.0789</v>
      </c>
      <c r="D101" s="156">
        <v>88.086</v>
      </c>
      <c r="E101" s="148">
        <f t="shared" si="7"/>
        <v>0.007099999999994111</v>
      </c>
      <c r="F101" s="149">
        <f t="shared" si="8"/>
        <v>26.338242386000346</v>
      </c>
      <c r="G101" s="150">
        <f t="shared" si="9"/>
        <v>269.56999999999994</v>
      </c>
      <c r="H101" s="142">
        <v>9</v>
      </c>
      <c r="I101" s="157">
        <v>900.79</v>
      </c>
      <c r="J101" s="157">
        <v>631.22</v>
      </c>
    </row>
    <row r="102" spans="1:10" ht="18.75" customHeight="1">
      <c r="A102" s="154">
        <v>22788</v>
      </c>
      <c r="B102" s="155">
        <v>25</v>
      </c>
      <c r="C102" s="156">
        <v>87.082</v>
      </c>
      <c r="D102" s="156">
        <v>87.1298</v>
      </c>
      <c r="E102" s="148">
        <f t="shared" si="7"/>
        <v>0.04780000000000939</v>
      </c>
      <c r="F102" s="149">
        <f t="shared" si="8"/>
        <v>161.9680130116881</v>
      </c>
      <c r="G102" s="150">
        <f t="shared" si="9"/>
        <v>295.12</v>
      </c>
      <c r="H102" s="151">
        <v>10</v>
      </c>
      <c r="I102" s="157">
        <v>649.39</v>
      </c>
      <c r="J102" s="157">
        <v>354.27</v>
      </c>
    </row>
    <row r="103" spans="1:10" ht="18.75" customHeight="1">
      <c r="A103" s="154"/>
      <c r="B103" s="155">
        <v>26</v>
      </c>
      <c r="C103" s="156">
        <v>85.8118</v>
      </c>
      <c r="D103" s="156">
        <v>85.85</v>
      </c>
      <c r="E103" s="148">
        <f t="shared" si="7"/>
        <v>0.03819999999998913</v>
      </c>
      <c r="F103" s="149">
        <f t="shared" si="8"/>
        <v>131.26245618854077</v>
      </c>
      <c r="G103" s="150">
        <f t="shared" si="9"/>
        <v>291.02</v>
      </c>
      <c r="H103" s="142">
        <v>11</v>
      </c>
      <c r="I103" s="157">
        <v>817.02</v>
      </c>
      <c r="J103" s="157">
        <v>526</v>
      </c>
    </row>
    <row r="104" spans="1:10" ht="18" customHeight="1">
      <c r="A104" s="154"/>
      <c r="B104" s="155">
        <v>27</v>
      </c>
      <c r="C104" s="156">
        <v>86.3344</v>
      </c>
      <c r="D104" s="156">
        <v>86.3726</v>
      </c>
      <c r="E104" s="148">
        <f t="shared" si="7"/>
        <v>0.03820000000000334</v>
      </c>
      <c r="F104" s="149">
        <f t="shared" si="8"/>
        <v>148.07349406932065</v>
      </c>
      <c r="G104" s="150">
        <f t="shared" si="9"/>
        <v>257.98</v>
      </c>
      <c r="H104" s="151">
        <v>12</v>
      </c>
      <c r="I104" s="157">
        <v>809.94</v>
      </c>
      <c r="J104" s="157">
        <v>551.96</v>
      </c>
    </row>
    <row r="105" spans="1:10" ht="18.75" customHeight="1">
      <c r="A105" s="154">
        <v>22815</v>
      </c>
      <c r="B105" s="155">
        <v>13</v>
      </c>
      <c r="C105" s="156">
        <v>86.718</v>
      </c>
      <c r="D105" s="156">
        <v>87.4173</v>
      </c>
      <c r="E105" s="148">
        <f t="shared" si="7"/>
        <v>0.6992999999999938</v>
      </c>
      <c r="F105" s="149">
        <f t="shared" si="8"/>
        <v>2172.008945210566</v>
      </c>
      <c r="G105" s="150">
        <f t="shared" si="9"/>
        <v>321.96000000000004</v>
      </c>
      <c r="H105" s="142">
        <v>13</v>
      </c>
      <c r="I105" s="157">
        <v>670.57</v>
      </c>
      <c r="J105" s="157">
        <v>348.61</v>
      </c>
    </row>
    <row r="106" spans="1:10" ht="18.75" customHeight="1">
      <c r="A106" s="154"/>
      <c r="B106" s="155">
        <v>14</v>
      </c>
      <c r="C106" s="156">
        <v>85.9464</v>
      </c>
      <c r="D106" s="156">
        <v>86.5771</v>
      </c>
      <c r="E106" s="148">
        <f t="shared" si="7"/>
        <v>0.6307000000000045</v>
      </c>
      <c r="F106" s="149">
        <f t="shared" si="8"/>
        <v>2385.852090032171</v>
      </c>
      <c r="G106" s="150">
        <f t="shared" si="9"/>
        <v>264.35</v>
      </c>
      <c r="H106" s="151">
        <v>14</v>
      </c>
      <c r="I106" s="157">
        <v>773.83</v>
      </c>
      <c r="J106" s="157">
        <v>509.48</v>
      </c>
    </row>
    <row r="107" spans="1:10" ht="18.75" customHeight="1">
      <c r="A107" s="154"/>
      <c r="B107" s="155">
        <v>15</v>
      </c>
      <c r="C107" s="156">
        <v>86.9981</v>
      </c>
      <c r="D107" s="156">
        <v>87.6485</v>
      </c>
      <c r="E107" s="148">
        <f t="shared" si="7"/>
        <v>0.6504000000000048</v>
      </c>
      <c r="F107" s="149">
        <f t="shared" si="8"/>
        <v>2470.655270655289</v>
      </c>
      <c r="G107" s="150">
        <f t="shared" si="9"/>
        <v>263.25</v>
      </c>
      <c r="H107" s="142">
        <v>15</v>
      </c>
      <c r="I107" s="157">
        <v>801.25</v>
      </c>
      <c r="J107" s="157">
        <v>538</v>
      </c>
    </row>
    <row r="108" spans="1:10" ht="18.75" customHeight="1">
      <c r="A108" s="154">
        <v>22830</v>
      </c>
      <c r="B108" s="155">
        <v>31</v>
      </c>
      <c r="C108" s="156">
        <v>84.8752</v>
      </c>
      <c r="D108" s="156">
        <v>84.8909</v>
      </c>
      <c r="E108" s="148">
        <f t="shared" si="7"/>
        <v>0.015699999999995384</v>
      </c>
      <c r="F108" s="149">
        <f t="shared" si="8"/>
        <v>63.34987693174911</v>
      </c>
      <c r="G108" s="150">
        <f t="shared" si="9"/>
        <v>247.83000000000004</v>
      </c>
      <c r="H108" s="151">
        <v>16</v>
      </c>
      <c r="I108" s="157">
        <v>796.24</v>
      </c>
      <c r="J108" s="157">
        <v>548.41</v>
      </c>
    </row>
    <row r="109" spans="1:10" ht="18.75" customHeight="1">
      <c r="A109" s="154"/>
      <c r="B109" s="155">
        <v>32</v>
      </c>
      <c r="C109" s="156">
        <v>85.0522</v>
      </c>
      <c r="D109" s="156">
        <v>85.0626</v>
      </c>
      <c r="E109" s="148">
        <f t="shared" si="7"/>
        <v>0.010400000000004184</v>
      </c>
      <c r="F109" s="149">
        <f t="shared" si="8"/>
        <v>36.79852805889246</v>
      </c>
      <c r="G109" s="150">
        <f t="shared" si="9"/>
        <v>282.61999999999995</v>
      </c>
      <c r="H109" s="142">
        <v>17</v>
      </c>
      <c r="I109" s="157">
        <v>615.41</v>
      </c>
      <c r="J109" s="157">
        <v>332.79</v>
      </c>
    </row>
    <row r="110" spans="1:10" ht="18.75" customHeight="1" thickBot="1">
      <c r="A110" s="158"/>
      <c r="B110" s="159">
        <v>33</v>
      </c>
      <c r="C110" s="160">
        <v>86.0046</v>
      </c>
      <c r="D110" s="160">
        <v>86.0164</v>
      </c>
      <c r="E110" s="161">
        <f t="shared" si="7"/>
        <v>0.011800000000008026</v>
      </c>
      <c r="F110" s="162">
        <f t="shared" si="8"/>
        <v>41.92574169482333</v>
      </c>
      <c r="G110" s="163">
        <f t="shared" si="9"/>
        <v>281.45</v>
      </c>
      <c r="H110" s="164">
        <v>18</v>
      </c>
      <c r="I110" s="165">
        <v>773.38</v>
      </c>
      <c r="J110" s="165">
        <v>491.93</v>
      </c>
    </row>
    <row r="111" spans="1:10" ht="18.75" customHeight="1">
      <c r="A111" s="166">
        <v>22836</v>
      </c>
      <c r="B111" s="172">
        <v>34</v>
      </c>
      <c r="C111" s="168">
        <v>83.8397</v>
      </c>
      <c r="D111" s="168">
        <v>84.1983</v>
      </c>
      <c r="E111" s="169">
        <f t="shared" si="7"/>
        <v>0.3586000000000098</v>
      </c>
      <c r="F111" s="170">
        <f t="shared" si="8"/>
        <v>1248.2595377332561</v>
      </c>
      <c r="G111" s="153">
        <f t="shared" si="9"/>
        <v>287.28</v>
      </c>
      <c r="H111" s="142">
        <v>19</v>
      </c>
      <c r="I111" s="171">
        <v>653.39</v>
      </c>
      <c r="J111" s="171">
        <v>366.11</v>
      </c>
    </row>
    <row r="112" spans="1:10" ht="18.75" customHeight="1">
      <c r="A112" s="154"/>
      <c r="B112" s="147">
        <v>35</v>
      </c>
      <c r="C112" s="156">
        <v>85.0355</v>
      </c>
      <c r="D112" s="156">
        <v>85.4612</v>
      </c>
      <c r="E112" s="148">
        <f t="shared" si="7"/>
        <v>0.4257000000000062</v>
      </c>
      <c r="F112" s="149">
        <f t="shared" si="8"/>
        <v>1342.0131773903915</v>
      </c>
      <c r="G112" s="150">
        <f t="shared" si="9"/>
        <v>317.21000000000004</v>
      </c>
      <c r="H112" s="151">
        <v>20</v>
      </c>
      <c r="I112" s="157">
        <v>671.59</v>
      </c>
      <c r="J112" s="157">
        <v>354.38</v>
      </c>
    </row>
    <row r="113" spans="1:10" ht="18.75" customHeight="1">
      <c r="A113" s="154"/>
      <c r="B113" s="147">
        <v>36</v>
      </c>
      <c r="C113" s="156">
        <v>84.5861</v>
      </c>
      <c r="D113" s="156">
        <v>85.0257</v>
      </c>
      <c r="E113" s="148">
        <f t="shared" si="7"/>
        <v>0.43959999999999866</v>
      </c>
      <c r="F113" s="149">
        <f t="shared" si="8"/>
        <v>1366.5754787366282</v>
      </c>
      <c r="G113" s="150">
        <f t="shared" si="9"/>
        <v>321.68000000000006</v>
      </c>
      <c r="H113" s="142">
        <v>21</v>
      </c>
      <c r="I113" s="157">
        <v>622.07</v>
      </c>
      <c r="J113" s="157">
        <v>300.39</v>
      </c>
    </row>
    <row r="114" spans="1:10" ht="18.75" customHeight="1">
      <c r="A114" s="154">
        <v>22850</v>
      </c>
      <c r="B114" s="147">
        <v>31</v>
      </c>
      <c r="C114" s="156">
        <v>84.9026</v>
      </c>
      <c r="D114" s="156">
        <v>84.9172</v>
      </c>
      <c r="E114" s="148">
        <f t="shared" si="7"/>
        <v>0.01459999999998729</v>
      </c>
      <c r="F114" s="149">
        <f t="shared" si="8"/>
        <v>50.73143611656864</v>
      </c>
      <c r="G114" s="150">
        <f t="shared" si="9"/>
        <v>287.79</v>
      </c>
      <c r="H114" s="151">
        <v>22</v>
      </c>
      <c r="I114" s="157">
        <v>637.95</v>
      </c>
      <c r="J114" s="157">
        <v>350.16</v>
      </c>
    </row>
    <row r="115" spans="1:10" ht="18.75" customHeight="1">
      <c r="A115" s="154"/>
      <c r="B115" s="147">
        <v>32</v>
      </c>
      <c r="C115" s="156">
        <v>85.0529</v>
      </c>
      <c r="D115" s="156">
        <v>85.0576</v>
      </c>
      <c r="E115" s="148">
        <f t="shared" si="7"/>
        <v>0.004699999999999704</v>
      </c>
      <c r="F115" s="149">
        <f t="shared" si="8"/>
        <v>18.66931479642385</v>
      </c>
      <c r="G115" s="150">
        <f t="shared" si="9"/>
        <v>251.75</v>
      </c>
      <c r="H115" s="142">
        <v>23</v>
      </c>
      <c r="I115" s="157">
        <v>793.54</v>
      </c>
      <c r="J115" s="157">
        <v>541.79</v>
      </c>
    </row>
    <row r="116" spans="1:10" ht="18.75" customHeight="1">
      <c r="A116" s="154"/>
      <c r="B116" s="147">
        <v>33</v>
      </c>
      <c r="C116" s="156">
        <v>85.9909</v>
      </c>
      <c r="D116" s="156">
        <v>86.0083</v>
      </c>
      <c r="E116" s="148">
        <f t="shared" si="7"/>
        <v>0.017400000000009186</v>
      </c>
      <c r="F116" s="149">
        <f t="shared" si="8"/>
        <v>71.51664611594406</v>
      </c>
      <c r="G116" s="150">
        <f t="shared" si="9"/>
        <v>243.29999999999995</v>
      </c>
      <c r="H116" s="151">
        <v>24</v>
      </c>
      <c r="I116" s="157">
        <v>874.64</v>
      </c>
      <c r="J116" s="157">
        <v>631.34</v>
      </c>
    </row>
    <row r="117" spans="1:10" ht="18.75" customHeight="1">
      <c r="A117" s="154">
        <v>22859</v>
      </c>
      <c r="B117" s="155">
        <v>1</v>
      </c>
      <c r="C117" s="156">
        <v>85.3914</v>
      </c>
      <c r="D117" s="156">
        <v>85.4849</v>
      </c>
      <c r="E117" s="148">
        <f t="shared" si="7"/>
        <v>0.0934999999999917</v>
      </c>
      <c r="F117" s="149">
        <f t="shared" si="8"/>
        <v>335.64274688585175</v>
      </c>
      <c r="G117" s="150">
        <f t="shared" si="9"/>
        <v>278.56999999999994</v>
      </c>
      <c r="H117" s="142">
        <v>25</v>
      </c>
      <c r="I117" s="157">
        <v>829.66</v>
      </c>
      <c r="J117" s="157">
        <v>551.09</v>
      </c>
    </row>
    <row r="118" spans="1:10" ht="18.75" customHeight="1">
      <c r="A118" s="154"/>
      <c r="B118" s="155">
        <v>2</v>
      </c>
      <c r="C118" s="156">
        <v>87.4522</v>
      </c>
      <c r="D118" s="156">
        <v>87.5479</v>
      </c>
      <c r="E118" s="148">
        <f t="shared" si="7"/>
        <v>0.09569999999999368</v>
      </c>
      <c r="F118" s="149">
        <f t="shared" si="8"/>
        <v>346.72656787795256</v>
      </c>
      <c r="G118" s="150">
        <f t="shared" si="9"/>
        <v>276.01</v>
      </c>
      <c r="H118" s="151">
        <v>26</v>
      </c>
      <c r="I118" s="157">
        <v>819.11</v>
      </c>
      <c r="J118" s="157">
        <v>543.1</v>
      </c>
    </row>
    <row r="119" spans="1:10" ht="18.75" customHeight="1">
      <c r="A119" s="154"/>
      <c r="B119" s="155">
        <v>3</v>
      </c>
      <c r="C119" s="156">
        <v>85.8563</v>
      </c>
      <c r="D119" s="156">
        <v>86.0148</v>
      </c>
      <c r="E119" s="148">
        <f t="shared" si="7"/>
        <v>0.15849999999998943</v>
      </c>
      <c r="F119" s="149">
        <f t="shared" si="8"/>
        <v>576.657207305499</v>
      </c>
      <c r="G119" s="150">
        <f t="shared" si="9"/>
        <v>274.85999999999996</v>
      </c>
      <c r="H119" s="142">
        <v>27</v>
      </c>
      <c r="I119" s="157">
        <v>660.77</v>
      </c>
      <c r="J119" s="157">
        <v>385.91</v>
      </c>
    </row>
    <row r="120" spans="1:10" ht="18.75" customHeight="1">
      <c r="A120" s="154">
        <v>22864</v>
      </c>
      <c r="B120" s="155">
        <v>4</v>
      </c>
      <c r="C120" s="156">
        <v>85.0063</v>
      </c>
      <c r="D120" s="156">
        <v>85.0962</v>
      </c>
      <c r="E120" s="148">
        <f t="shared" si="7"/>
        <v>0.08990000000000009</v>
      </c>
      <c r="F120" s="149">
        <f t="shared" si="8"/>
        <v>325.1121076233187</v>
      </c>
      <c r="G120" s="150">
        <f t="shared" si="9"/>
        <v>276.52</v>
      </c>
      <c r="H120" s="151">
        <v>28</v>
      </c>
      <c r="I120" s="157">
        <v>788.9</v>
      </c>
      <c r="J120" s="157">
        <v>512.38</v>
      </c>
    </row>
    <row r="121" spans="1:10" ht="18.75" customHeight="1">
      <c r="A121" s="154"/>
      <c r="B121" s="155">
        <v>5</v>
      </c>
      <c r="C121" s="156">
        <v>85.0234</v>
      </c>
      <c r="D121" s="156">
        <v>85.1296</v>
      </c>
      <c r="E121" s="148">
        <f t="shared" si="7"/>
        <v>0.10620000000000118</v>
      </c>
      <c r="F121" s="149">
        <f t="shared" si="8"/>
        <v>373.78572434183155</v>
      </c>
      <c r="G121" s="150">
        <f t="shared" si="9"/>
        <v>284.12</v>
      </c>
      <c r="H121" s="142">
        <v>29</v>
      </c>
      <c r="I121" s="157">
        <v>815.68</v>
      </c>
      <c r="J121" s="157">
        <v>531.56</v>
      </c>
    </row>
    <row r="122" spans="1:10" ht="18.75" customHeight="1">
      <c r="A122" s="154"/>
      <c r="B122" s="155">
        <v>6</v>
      </c>
      <c r="C122" s="156">
        <v>87.3741</v>
      </c>
      <c r="D122" s="156">
        <v>87.4612</v>
      </c>
      <c r="E122" s="148">
        <f t="shared" si="7"/>
        <v>0.08710000000000662</v>
      </c>
      <c r="F122" s="149">
        <f t="shared" si="8"/>
        <v>266.1004521569309</v>
      </c>
      <c r="G122" s="150">
        <f t="shared" si="9"/>
        <v>327.32</v>
      </c>
      <c r="H122" s="151">
        <v>30</v>
      </c>
      <c r="I122" s="157">
        <v>598.13</v>
      </c>
      <c r="J122" s="157">
        <v>270.81</v>
      </c>
    </row>
    <row r="123" spans="1:10" ht="18.75" customHeight="1">
      <c r="A123" s="154">
        <v>22874</v>
      </c>
      <c r="B123" s="155">
        <v>7</v>
      </c>
      <c r="C123" s="156">
        <v>86.445</v>
      </c>
      <c r="D123" s="156">
        <v>86.5187</v>
      </c>
      <c r="E123" s="148">
        <f t="shared" si="7"/>
        <v>0.07370000000000232</v>
      </c>
      <c r="F123" s="149">
        <f t="shared" si="8"/>
        <v>293.03009820683997</v>
      </c>
      <c r="G123" s="150">
        <f t="shared" si="9"/>
        <v>251.51</v>
      </c>
      <c r="H123" s="142">
        <v>31</v>
      </c>
      <c r="I123" s="157">
        <v>793.61</v>
      </c>
      <c r="J123" s="157">
        <v>542.1</v>
      </c>
    </row>
    <row r="124" spans="1:10" ht="18.75" customHeight="1">
      <c r="A124" s="154"/>
      <c r="B124" s="155">
        <v>8</v>
      </c>
      <c r="C124" s="156">
        <v>84.794</v>
      </c>
      <c r="D124" s="156">
        <v>84.8694</v>
      </c>
      <c r="E124" s="148">
        <f t="shared" si="7"/>
        <v>0.07540000000000191</v>
      </c>
      <c r="F124" s="149">
        <f t="shared" si="8"/>
        <v>280.9239940387552</v>
      </c>
      <c r="G124" s="150">
        <f t="shared" si="9"/>
        <v>268.40000000000003</v>
      </c>
      <c r="H124" s="151">
        <v>32</v>
      </c>
      <c r="I124" s="157">
        <v>744.22</v>
      </c>
      <c r="J124" s="157">
        <v>475.82</v>
      </c>
    </row>
    <row r="125" spans="1:10" ht="18.75" customHeight="1">
      <c r="A125" s="154"/>
      <c r="B125" s="155">
        <v>9</v>
      </c>
      <c r="C125" s="156">
        <v>87.647</v>
      </c>
      <c r="D125" s="156">
        <v>87.7606</v>
      </c>
      <c r="E125" s="148">
        <f t="shared" si="7"/>
        <v>0.11359999999999104</v>
      </c>
      <c r="F125" s="149">
        <f t="shared" si="8"/>
        <v>368.7713033598151</v>
      </c>
      <c r="G125" s="150">
        <f t="shared" si="9"/>
        <v>308.05</v>
      </c>
      <c r="H125" s="142">
        <v>33</v>
      </c>
      <c r="I125" s="157">
        <v>653.09</v>
      </c>
      <c r="J125" s="157">
        <v>345.04</v>
      </c>
    </row>
    <row r="126" spans="1:10" ht="18.75" customHeight="1">
      <c r="A126" s="154">
        <v>22876</v>
      </c>
      <c r="B126" s="155">
        <v>10</v>
      </c>
      <c r="C126" s="156">
        <v>85.092</v>
      </c>
      <c r="D126" s="156">
        <v>85.3454</v>
      </c>
      <c r="E126" s="148">
        <f t="shared" si="7"/>
        <v>0.2533999999999992</v>
      </c>
      <c r="F126" s="149">
        <f t="shared" si="8"/>
        <v>879.6778448934223</v>
      </c>
      <c r="G126" s="150">
        <f t="shared" si="9"/>
        <v>288.05999999999995</v>
      </c>
      <c r="H126" s="151">
        <v>34</v>
      </c>
      <c r="I126" s="157">
        <v>622.68</v>
      </c>
      <c r="J126" s="157">
        <v>334.62</v>
      </c>
    </row>
    <row r="127" spans="1:10" ht="18.75" customHeight="1">
      <c r="A127" s="154"/>
      <c r="B127" s="155">
        <v>11</v>
      </c>
      <c r="C127" s="156">
        <v>86.0611</v>
      </c>
      <c r="D127" s="156">
        <v>86.3576</v>
      </c>
      <c r="E127" s="148">
        <f t="shared" si="7"/>
        <v>0.29650000000000887</v>
      </c>
      <c r="F127" s="149">
        <f t="shared" si="8"/>
        <v>1078.1818181818503</v>
      </c>
      <c r="G127" s="150">
        <f t="shared" si="9"/>
        <v>275</v>
      </c>
      <c r="H127" s="142">
        <v>35</v>
      </c>
      <c r="I127" s="157">
        <v>582.9</v>
      </c>
      <c r="J127" s="157">
        <v>307.9</v>
      </c>
    </row>
    <row r="128" spans="1:10" ht="18.75" customHeight="1">
      <c r="A128" s="154"/>
      <c r="B128" s="155">
        <v>12</v>
      </c>
      <c r="C128" s="156">
        <v>84.8356</v>
      </c>
      <c r="D128" s="156">
        <v>85.0865</v>
      </c>
      <c r="E128" s="148">
        <f t="shared" si="7"/>
        <v>0.25090000000000146</v>
      </c>
      <c r="F128" s="149">
        <f t="shared" si="8"/>
        <v>803.6000256229628</v>
      </c>
      <c r="G128" s="150">
        <f t="shared" si="9"/>
        <v>312.22</v>
      </c>
      <c r="H128" s="151">
        <v>36</v>
      </c>
      <c r="I128" s="157">
        <v>688.49</v>
      </c>
      <c r="J128" s="157">
        <v>376.27</v>
      </c>
    </row>
    <row r="129" spans="1:10" ht="18.75" customHeight="1">
      <c r="A129" s="154">
        <v>22901</v>
      </c>
      <c r="B129" s="155">
        <v>22</v>
      </c>
      <c r="C129" s="156">
        <v>85.1314</v>
      </c>
      <c r="D129" s="156">
        <v>85.1368</v>
      </c>
      <c r="E129" s="148">
        <f t="shared" si="7"/>
        <v>0.00539999999999452</v>
      </c>
      <c r="F129" s="149">
        <f t="shared" si="8"/>
        <v>23.70396382948299</v>
      </c>
      <c r="G129" s="150">
        <f t="shared" si="9"/>
        <v>227.81</v>
      </c>
      <c r="H129" s="142">
        <v>37</v>
      </c>
      <c r="I129" s="157">
        <v>739.38</v>
      </c>
      <c r="J129" s="157">
        <v>511.57</v>
      </c>
    </row>
    <row r="130" spans="1:10" ht="18.75" customHeight="1">
      <c r="A130" s="154"/>
      <c r="B130" s="155" t="s">
        <v>177</v>
      </c>
      <c r="C130" s="156">
        <v>87.696</v>
      </c>
      <c r="D130" s="156">
        <v>87.7049</v>
      </c>
      <c r="E130" s="148">
        <f t="shared" si="7"/>
        <v>0.008899999999997021</v>
      </c>
      <c r="F130" s="149">
        <f t="shared" si="8"/>
        <v>29.82373835532813</v>
      </c>
      <c r="G130" s="150">
        <f t="shared" si="9"/>
        <v>298.42</v>
      </c>
      <c r="H130" s="151">
        <v>38</v>
      </c>
      <c r="I130" s="157">
        <v>667.5</v>
      </c>
      <c r="J130" s="157">
        <v>369.08</v>
      </c>
    </row>
    <row r="131" spans="1:10" ht="18.75" customHeight="1">
      <c r="A131" s="154"/>
      <c r="B131" s="155" t="s">
        <v>178</v>
      </c>
      <c r="C131" s="156">
        <v>88.0633</v>
      </c>
      <c r="D131" s="156">
        <v>88.0683</v>
      </c>
      <c r="E131" s="148">
        <f t="shared" si="7"/>
        <v>0.0049999999999954525</v>
      </c>
      <c r="F131" s="149">
        <f t="shared" si="8"/>
        <v>16.989466530735484</v>
      </c>
      <c r="G131" s="150">
        <f t="shared" si="9"/>
        <v>294.29999999999995</v>
      </c>
      <c r="H131" s="142">
        <v>39</v>
      </c>
      <c r="I131" s="157">
        <v>670.8</v>
      </c>
      <c r="J131" s="157">
        <v>376.5</v>
      </c>
    </row>
    <row r="132" spans="1:10" ht="18.75" customHeight="1">
      <c r="A132" s="154">
        <v>22906</v>
      </c>
      <c r="B132" s="155">
        <v>25</v>
      </c>
      <c r="C132" s="156">
        <v>87.0477</v>
      </c>
      <c r="D132" s="156">
        <v>87.0592</v>
      </c>
      <c r="E132" s="148">
        <f aca="true" t="shared" si="10" ref="E132:E195">D132-C132</f>
        <v>0.011499999999998067</v>
      </c>
      <c r="F132" s="149">
        <f aca="true" t="shared" si="11" ref="F132:F195">((10^6)*E132/G132)</f>
        <v>35.09521484374411</v>
      </c>
      <c r="G132" s="150">
        <f aca="true" t="shared" si="12" ref="G132:G195">I132-J132</f>
        <v>327.67999999999995</v>
      </c>
      <c r="H132" s="151">
        <v>40</v>
      </c>
      <c r="I132" s="157">
        <v>665.28</v>
      </c>
      <c r="J132" s="157">
        <v>337.6</v>
      </c>
    </row>
    <row r="133" spans="1:10" ht="18.75" customHeight="1">
      <c r="A133" s="154"/>
      <c r="B133" s="155" t="s">
        <v>163</v>
      </c>
      <c r="C133" s="156">
        <v>85.8229</v>
      </c>
      <c r="D133" s="156">
        <v>85.8317</v>
      </c>
      <c r="E133" s="148">
        <f t="shared" si="10"/>
        <v>0.008799999999993702</v>
      </c>
      <c r="F133" s="149">
        <f t="shared" si="11"/>
        <v>30.44455976472479</v>
      </c>
      <c r="G133" s="150">
        <f t="shared" si="12"/>
        <v>289.05000000000007</v>
      </c>
      <c r="H133" s="142">
        <v>41</v>
      </c>
      <c r="I133" s="157">
        <v>841.11</v>
      </c>
      <c r="J133" s="157">
        <v>552.06</v>
      </c>
    </row>
    <row r="134" spans="1:10" ht="18.75" customHeight="1">
      <c r="A134" s="154"/>
      <c r="B134" s="155">
        <v>27</v>
      </c>
      <c r="C134" s="156">
        <v>86.0064</v>
      </c>
      <c r="D134" s="156">
        <v>86.0135</v>
      </c>
      <c r="E134" s="148">
        <f t="shared" si="10"/>
        <v>0.007099999999994111</v>
      </c>
      <c r="F134" s="149">
        <f t="shared" si="11"/>
        <v>27.186399142265707</v>
      </c>
      <c r="G134" s="150">
        <f t="shared" si="12"/>
        <v>261.15999999999997</v>
      </c>
      <c r="H134" s="151">
        <v>42</v>
      </c>
      <c r="I134" s="157">
        <v>815.01</v>
      </c>
      <c r="J134" s="157">
        <v>553.85</v>
      </c>
    </row>
    <row r="135" spans="1:10" ht="18.75" customHeight="1">
      <c r="A135" s="154">
        <v>22916</v>
      </c>
      <c r="B135" s="155">
        <v>28</v>
      </c>
      <c r="C135" s="156">
        <v>87.5859</v>
      </c>
      <c r="D135" s="156">
        <v>87.5988</v>
      </c>
      <c r="E135" s="148">
        <f t="shared" si="10"/>
        <v>0.01290000000000191</v>
      </c>
      <c r="F135" s="149">
        <f t="shared" si="11"/>
        <v>47.76185715873194</v>
      </c>
      <c r="G135" s="150">
        <f t="shared" si="12"/>
        <v>270.09</v>
      </c>
      <c r="H135" s="142">
        <v>43</v>
      </c>
      <c r="I135" s="157">
        <v>770.89</v>
      </c>
      <c r="J135" s="157">
        <v>500.8</v>
      </c>
    </row>
    <row r="136" spans="1:10" ht="18.75" customHeight="1">
      <c r="A136" s="154"/>
      <c r="B136" s="155">
        <v>29</v>
      </c>
      <c r="C136" s="156">
        <v>85.2856</v>
      </c>
      <c r="D136" s="156">
        <v>85.3035</v>
      </c>
      <c r="E136" s="148">
        <f t="shared" si="10"/>
        <v>0.017899999999997362</v>
      </c>
      <c r="F136" s="149">
        <f t="shared" si="11"/>
        <v>61.163124444739154</v>
      </c>
      <c r="G136" s="150">
        <f t="shared" si="12"/>
        <v>292.66</v>
      </c>
      <c r="H136" s="151">
        <v>44</v>
      </c>
      <c r="I136" s="157">
        <v>612.85</v>
      </c>
      <c r="J136" s="157">
        <v>320.19</v>
      </c>
    </row>
    <row r="137" spans="1:10" ht="18.75" customHeight="1">
      <c r="A137" s="154"/>
      <c r="B137" s="155">
        <v>30</v>
      </c>
      <c r="C137" s="156">
        <v>84.9926</v>
      </c>
      <c r="D137" s="156">
        <v>85.0092</v>
      </c>
      <c r="E137" s="148">
        <f t="shared" si="10"/>
        <v>0.01660000000001105</v>
      </c>
      <c r="F137" s="149">
        <f t="shared" si="11"/>
        <v>49.18081355734617</v>
      </c>
      <c r="G137" s="150">
        <f t="shared" si="12"/>
        <v>337.53</v>
      </c>
      <c r="H137" s="142">
        <v>45</v>
      </c>
      <c r="I137" s="157">
        <v>676.18</v>
      </c>
      <c r="J137" s="157">
        <v>338.65</v>
      </c>
    </row>
    <row r="138" spans="1:10" ht="18.75" customHeight="1">
      <c r="A138" s="154">
        <v>22952</v>
      </c>
      <c r="B138" s="155" t="s">
        <v>141</v>
      </c>
      <c r="C138" s="156">
        <v>85.4237</v>
      </c>
      <c r="D138" s="156">
        <v>85.4347</v>
      </c>
      <c r="E138" s="148">
        <f t="shared" si="10"/>
        <v>0.01100000000000989</v>
      </c>
      <c r="F138" s="149">
        <f t="shared" si="11"/>
        <v>38.81713600116413</v>
      </c>
      <c r="G138" s="150">
        <f t="shared" si="12"/>
        <v>283.38</v>
      </c>
      <c r="H138" s="151">
        <v>46</v>
      </c>
      <c r="I138" s="157">
        <v>649.89</v>
      </c>
      <c r="J138" s="157">
        <v>366.51</v>
      </c>
    </row>
    <row r="139" spans="1:10" ht="18.75" customHeight="1">
      <c r="A139" s="154"/>
      <c r="B139" s="155" t="s">
        <v>142</v>
      </c>
      <c r="C139" s="156">
        <v>87.4732</v>
      </c>
      <c r="D139" s="156">
        <v>87.4862</v>
      </c>
      <c r="E139" s="148">
        <f t="shared" si="10"/>
        <v>0.012999999999991019</v>
      </c>
      <c r="F139" s="149">
        <f t="shared" si="11"/>
        <v>42.44897959180741</v>
      </c>
      <c r="G139" s="150">
        <f t="shared" si="12"/>
        <v>306.25</v>
      </c>
      <c r="H139" s="142">
        <v>47</v>
      </c>
      <c r="I139" s="157">
        <v>683.77</v>
      </c>
      <c r="J139" s="157">
        <v>377.52</v>
      </c>
    </row>
    <row r="140" spans="1:10" ht="18.75" customHeight="1">
      <c r="A140" s="154"/>
      <c r="B140" s="155" t="s">
        <v>143</v>
      </c>
      <c r="C140" s="156">
        <v>85.8829</v>
      </c>
      <c r="D140" s="156">
        <v>85.8943</v>
      </c>
      <c r="E140" s="148">
        <f t="shared" si="10"/>
        <v>0.011399999999994748</v>
      </c>
      <c r="F140" s="149">
        <f t="shared" si="11"/>
        <v>36.36131666239713</v>
      </c>
      <c r="G140" s="150">
        <f t="shared" si="12"/>
        <v>313.52</v>
      </c>
      <c r="H140" s="151">
        <v>48</v>
      </c>
      <c r="I140" s="157">
        <v>683.52</v>
      </c>
      <c r="J140" s="157">
        <v>370</v>
      </c>
    </row>
    <row r="141" spans="1:10" ht="18.75" customHeight="1">
      <c r="A141" s="154">
        <v>22966</v>
      </c>
      <c r="B141" s="155" t="s">
        <v>144</v>
      </c>
      <c r="C141" s="156">
        <v>85.0342</v>
      </c>
      <c r="D141" s="156">
        <v>85.0585</v>
      </c>
      <c r="E141" s="148">
        <f t="shared" si="10"/>
        <v>0.024299999999996658</v>
      </c>
      <c r="F141" s="149">
        <f t="shared" si="11"/>
        <v>88.91978922715403</v>
      </c>
      <c r="G141" s="150">
        <f t="shared" si="12"/>
        <v>273.28000000000003</v>
      </c>
      <c r="H141" s="142">
        <v>49</v>
      </c>
      <c r="I141" s="157">
        <v>668.12</v>
      </c>
      <c r="J141" s="157">
        <v>394.84</v>
      </c>
    </row>
    <row r="142" spans="1:10" ht="18.75" customHeight="1">
      <c r="A142" s="154"/>
      <c r="B142" s="155" t="s">
        <v>145</v>
      </c>
      <c r="C142" s="156">
        <v>85.0706</v>
      </c>
      <c r="D142" s="156">
        <v>85.0946</v>
      </c>
      <c r="E142" s="148">
        <f t="shared" si="10"/>
        <v>0.02400000000000091</v>
      </c>
      <c r="F142" s="149">
        <f t="shared" si="11"/>
        <v>99.46949602122395</v>
      </c>
      <c r="G142" s="150">
        <f t="shared" si="12"/>
        <v>241.27999999999997</v>
      </c>
      <c r="H142" s="151">
        <v>50</v>
      </c>
      <c r="I142" s="157">
        <v>806.14</v>
      </c>
      <c r="J142" s="157">
        <v>564.86</v>
      </c>
    </row>
    <row r="143" spans="1:10" ht="18.75" customHeight="1">
      <c r="A143" s="154"/>
      <c r="B143" s="155" t="s">
        <v>146</v>
      </c>
      <c r="C143" s="156">
        <v>87.4728</v>
      </c>
      <c r="D143" s="156">
        <v>87.4981</v>
      </c>
      <c r="E143" s="148">
        <f t="shared" si="10"/>
        <v>0.02529999999998722</v>
      </c>
      <c r="F143" s="149">
        <f t="shared" si="11"/>
        <v>104.08952522005767</v>
      </c>
      <c r="G143" s="150">
        <f t="shared" si="12"/>
        <v>243.06000000000006</v>
      </c>
      <c r="H143" s="142">
        <v>51</v>
      </c>
      <c r="I143" s="157">
        <v>780.99</v>
      </c>
      <c r="J143" s="157">
        <v>537.93</v>
      </c>
    </row>
    <row r="144" spans="1:10" ht="18.75" customHeight="1">
      <c r="A144" s="154">
        <v>22962</v>
      </c>
      <c r="B144" s="155" t="s">
        <v>179</v>
      </c>
      <c r="C144" s="156">
        <v>86.4062</v>
      </c>
      <c r="D144" s="156">
        <v>86.4198</v>
      </c>
      <c r="E144" s="148">
        <f t="shared" si="10"/>
        <v>0.013599999999996726</v>
      </c>
      <c r="F144" s="149">
        <f>((10^6)*E144/G144)</f>
        <v>46.25850340134941</v>
      </c>
      <c r="G144" s="150">
        <f t="shared" si="12"/>
        <v>294</v>
      </c>
      <c r="H144" s="151">
        <v>52</v>
      </c>
      <c r="I144" s="157">
        <v>614.98</v>
      </c>
      <c r="J144" s="157">
        <v>320.98</v>
      </c>
    </row>
    <row r="145" spans="1:10" ht="18.75" customHeight="1">
      <c r="A145" s="154"/>
      <c r="B145" s="155" t="s">
        <v>180</v>
      </c>
      <c r="C145" s="156">
        <v>84.8168</v>
      </c>
      <c r="D145" s="156">
        <v>84.8291</v>
      </c>
      <c r="E145" s="148">
        <f t="shared" si="10"/>
        <v>0.012299999999996203</v>
      </c>
      <c r="F145" s="149">
        <f t="shared" si="11"/>
        <v>49.54084098596827</v>
      </c>
      <c r="G145" s="150">
        <f t="shared" si="12"/>
        <v>248.27999999999997</v>
      </c>
      <c r="H145" s="142">
        <v>53</v>
      </c>
      <c r="I145" s="157">
        <v>759.55</v>
      </c>
      <c r="J145" s="157">
        <v>511.27</v>
      </c>
    </row>
    <row r="146" spans="1:10" ht="18.75" customHeight="1">
      <c r="A146" s="154"/>
      <c r="B146" s="155" t="s">
        <v>181</v>
      </c>
      <c r="C146" s="156">
        <v>87.6543</v>
      </c>
      <c r="D146" s="156">
        <v>87.6638</v>
      </c>
      <c r="E146" s="148">
        <f t="shared" si="10"/>
        <v>0.009499999999988518</v>
      </c>
      <c r="F146" s="149">
        <f t="shared" si="11"/>
        <v>38.275584206238996</v>
      </c>
      <c r="G146" s="150">
        <f t="shared" si="12"/>
        <v>248.2</v>
      </c>
      <c r="H146" s="151">
        <v>54</v>
      </c>
      <c r="I146" s="157">
        <v>662.52</v>
      </c>
      <c r="J146" s="157">
        <v>414.32</v>
      </c>
    </row>
    <row r="147" spans="1:10" ht="18.75" customHeight="1">
      <c r="A147" s="154">
        <v>22972</v>
      </c>
      <c r="B147" s="155" t="s">
        <v>174</v>
      </c>
      <c r="C147" s="156">
        <v>85.1016</v>
      </c>
      <c r="D147" s="156">
        <v>85.1125</v>
      </c>
      <c r="E147" s="148">
        <f t="shared" si="10"/>
        <v>0.01089999999999236</v>
      </c>
      <c r="F147" s="149">
        <f t="shared" si="11"/>
        <v>41.82334433271567</v>
      </c>
      <c r="G147" s="150">
        <f t="shared" si="12"/>
        <v>260.62000000000006</v>
      </c>
      <c r="H147" s="142">
        <v>55</v>
      </c>
      <c r="I147" s="157">
        <v>661.71</v>
      </c>
      <c r="J147" s="157">
        <v>401.09</v>
      </c>
    </row>
    <row r="148" spans="1:10" ht="18.75" customHeight="1">
      <c r="A148" s="154"/>
      <c r="B148" s="155" t="s">
        <v>175</v>
      </c>
      <c r="C148" s="156">
        <v>86.1081</v>
      </c>
      <c r="D148" s="156">
        <v>86.1192</v>
      </c>
      <c r="E148" s="148">
        <f t="shared" si="10"/>
        <v>0.01110000000001321</v>
      </c>
      <c r="F148" s="149">
        <f t="shared" si="11"/>
        <v>38.38306995405516</v>
      </c>
      <c r="G148" s="150">
        <f t="shared" si="12"/>
        <v>289.18999999999994</v>
      </c>
      <c r="H148" s="151">
        <v>56</v>
      </c>
      <c r="I148" s="157">
        <v>754.54</v>
      </c>
      <c r="J148" s="157">
        <v>465.35</v>
      </c>
    </row>
    <row r="149" spans="1:10" ht="18.75" customHeight="1">
      <c r="A149" s="154"/>
      <c r="B149" s="155" t="s">
        <v>176</v>
      </c>
      <c r="C149" s="156">
        <v>84.8698</v>
      </c>
      <c r="D149" s="156">
        <v>84.8815</v>
      </c>
      <c r="E149" s="148">
        <f t="shared" si="10"/>
        <v>0.011700000000004707</v>
      </c>
      <c r="F149" s="149">
        <f t="shared" si="11"/>
        <v>44.20933308144609</v>
      </c>
      <c r="G149" s="150">
        <f t="shared" si="12"/>
        <v>264.65</v>
      </c>
      <c r="H149" s="142">
        <v>57</v>
      </c>
      <c r="I149" s="157">
        <v>814.37</v>
      </c>
      <c r="J149" s="157">
        <v>549.72</v>
      </c>
    </row>
    <row r="150" spans="1:10" ht="18.75" customHeight="1">
      <c r="A150" s="154">
        <v>22982</v>
      </c>
      <c r="B150" s="155" t="s">
        <v>168</v>
      </c>
      <c r="C150" s="156">
        <v>93.4113</v>
      </c>
      <c r="D150" s="156">
        <v>93.4233</v>
      </c>
      <c r="E150" s="148">
        <f t="shared" si="10"/>
        <v>0.012000000000000455</v>
      </c>
      <c r="F150" s="149">
        <f t="shared" si="11"/>
        <v>42.76550249465593</v>
      </c>
      <c r="G150" s="150">
        <f t="shared" si="12"/>
        <v>280.6</v>
      </c>
      <c r="H150" s="151">
        <v>58</v>
      </c>
      <c r="I150" s="157">
        <v>618.25</v>
      </c>
      <c r="J150" s="157">
        <v>337.65</v>
      </c>
    </row>
    <row r="151" spans="1:10" ht="18.75" customHeight="1">
      <c r="A151" s="154"/>
      <c r="B151" s="155" t="s">
        <v>169</v>
      </c>
      <c r="C151" s="156">
        <v>83.9603</v>
      </c>
      <c r="D151" s="156">
        <v>83.9689</v>
      </c>
      <c r="E151" s="148">
        <f t="shared" si="10"/>
        <v>0.008600000000001273</v>
      </c>
      <c r="F151" s="149">
        <f t="shared" si="11"/>
        <v>34.76714100906077</v>
      </c>
      <c r="G151" s="150">
        <f t="shared" si="12"/>
        <v>247.36</v>
      </c>
      <c r="H151" s="142">
        <v>59</v>
      </c>
      <c r="I151" s="157">
        <v>806.22</v>
      </c>
      <c r="J151" s="157">
        <v>558.86</v>
      </c>
    </row>
    <row r="152" spans="1:10" ht="18.75" customHeight="1">
      <c r="A152" s="154"/>
      <c r="B152" s="155" t="s">
        <v>170</v>
      </c>
      <c r="C152" s="156">
        <v>91.0838</v>
      </c>
      <c r="D152" s="156">
        <v>91.0975</v>
      </c>
      <c r="E152" s="148">
        <f t="shared" si="10"/>
        <v>0.013700000000000045</v>
      </c>
      <c r="F152" s="149">
        <f t="shared" si="11"/>
        <v>47.59092645986051</v>
      </c>
      <c r="G152" s="150">
        <f t="shared" si="12"/>
        <v>287.87</v>
      </c>
      <c r="H152" s="151">
        <v>60</v>
      </c>
      <c r="I152" s="157">
        <v>676.47</v>
      </c>
      <c r="J152" s="157">
        <v>388.6</v>
      </c>
    </row>
    <row r="153" spans="1:10" ht="18.75" customHeight="1">
      <c r="A153" s="154">
        <v>22997</v>
      </c>
      <c r="B153" s="155" t="s">
        <v>171</v>
      </c>
      <c r="C153" s="156">
        <v>84.2792</v>
      </c>
      <c r="D153" s="156">
        <v>84.2864</v>
      </c>
      <c r="E153" s="148">
        <f t="shared" si="10"/>
        <v>0.007199999999997431</v>
      </c>
      <c r="F153" s="149">
        <f t="shared" si="11"/>
        <v>25.740945979755576</v>
      </c>
      <c r="G153" s="150">
        <f t="shared" si="12"/>
        <v>279.7099999999999</v>
      </c>
      <c r="H153" s="142">
        <v>61</v>
      </c>
      <c r="I153" s="157">
        <v>809.43</v>
      </c>
      <c r="J153" s="157">
        <v>529.72</v>
      </c>
    </row>
    <row r="154" spans="1:10" ht="18.75" customHeight="1">
      <c r="A154" s="154"/>
      <c r="B154" s="155" t="s">
        <v>172</v>
      </c>
      <c r="C154" s="156">
        <v>86.0487</v>
      </c>
      <c r="D154" s="156">
        <v>86.0618</v>
      </c>
      <c r="E154" s="148">
        <f t="shared" si="10"/>
        <v>0.01310000000000855</v>
      </c>
      <c r="F154" s="149">
        <f t="shared" si="11"/>
        <v>41.763636943311596</v>
      </c>
      <c r="G154" s="150">
        <f t="shared" si="12"/>
        <v>313.67</v>
      </c>
      <c r="H154" s="151">
        <v>62</v>
      </c>
      <c r="I154" s="157">
        <v>678.83</v>
      </c>
      <c r="J154" s="157">
        <v>365.16</v>
      </c>
    </row>
    <row r="155" spans="1:10" ht="18.75" customHeight="1">
      <c r="A155" s="154"/>
      <c r="B155" s="155" t="s">
        <v>173</v>
      </c>
      <c r="C155" s="156">
        <v>85.0213</v>
      </c>
      <c r="D155" s="156">
        <v>85.0316</v>
      </c>
      <c r="E155" s="148">
        <f t="shared" si="10"/>
        <v>0.010300000000000864</v>
      </c>
      <c r="F155" s="149">
        <f t="shared" si="11"/>
        <v>36.975875933374724</v>
      </c>
      <c r="G155" s="150">
        <f t="shared" si="12"/>
        <v>278.56</v>
      </c>
      <c r="H155" s="142">
        <v>63</v>
      </c>
      <c r="I155" s="157">
        <v>598.6</v>
      </c>
      <c r="J155" s="157">
        <v>320.04</v>
      </c>
    </row>
    <row r="156" spans="1:10" ht="18.75" customHeight="1">
      <c r="A156" s="154">
        <v>23014</v>
      </c>
      <c r="B156" s="155" t="s">
        <v>162</v>
      </c>
      <c r="C156" s="156">
        <v>84.9467</v>
      </c>
      <c r="D156" s="156">
        <v>84.9544</v>
      </c>
      <c r="E156" s="148">
        <f t="shared" si="10"/>
        <v>0.007699999999999818</v>
      </c>
      <c r="F156" s="149">
        <f t="shared" si="11"/>
        <v>30.39633664929662</v>
      </c>
      <c r="G156" s="150">
        <f t="shared" si="12"/>
        <v>253.31999999999994</v>
      </c>
      <c r="H156" s="151">
        <v>64</v>
      </c>
      <c r="I156" s="157">
        <v>808.39</v>
      </c>
      <c r="J156" s="157">
        <v>555.07</v>
      </c>
    </row>
    <row r="157" spans="1:10" ht="18.75" customHeight="1">
      <c r="A157" s="154"/>
      <c r="B157" s="155" t="s">
        <v>163</v>
      </c>
      <c r="C157" s="156">
        <v>90.8491</v>
      </c>
      <c r="D157" s="156">
        <v>90.856</v>
      </c>
      <c r="E157" s="148">
        <f t="shared" si="10"/>
        <v>0.006899999999987472</v>
      </c>
      <c r="F157" s="149">
        <f t="shared" si="11"/>
        <v>28.94781003518825</v>
      </c>
      <c r="G157" s="150">
        <f t="shared" si="12"/>
        <v>238.36</v>
      </c>
      <c r="H157" s="142">
        <v>65</v>
      </c>
      <c r="I157" s="157">
        <v>646.83</v>
      </c>
      <c r="J157" s="157">
        <v>408.47</v>
      </c>
    </row>
    <row r="158" spans="1:10" ht="18.75" customHeight="1">
      <c r="A158" s="154"/>
      <c r="B158" s="155" t="s">
        <v>164</v>
      </c>
      <c r="C158" s="156">
        <v>85.9664</v>
      </c>
      <c r="D158" s="156">
        <v>85.9778</v>
      </c>
      <c r="E158" s="148">
        <f t="shared" si="10"/>
        <v>0.011400000000008959</v>
      </c>
      <c r="F158" s="149">
        <f t="shared" si="11"/>
        <v>46.14450516093486</v>
      </c>
      <c r="G158" s="150">
        <f t="shared" si="12"/>
        <v>247.05</v>
      </c>
      <c r="H158" s="151">
        <v>66</v>
      </c>
      <c r="I158" s="157">
        <v>612.14</v>
      </c>
      <c r="J158" s="157">
        <v>365.09</v>
      </c>
    </row>
    <row r="159" spans="1:10" ht="18.75" customHeight="1">
      <c r="A159" s="154">
        <v>23031</v>
      </c>
      <c r="B159" s="155" t="s">
        <v>165</v>
      </c>
      <c r="C159" s="156">
        <v>91.7274</v>
      </c>
      <c r="D159" s="156">
        <v>91.7349</v>
      </c>
      <c r="E159" s="148">
        <f t="shared" si="10"/>
        <v>0.007499999999993179</v>
      </c>
      <c r="F159" s="149">
        <f t="shared" si="11"/>
        <v>26.05523710263394</v>
      </c>
      <c r="G159" s="150">
        <f t="shared" si="12"/>
        <v>287.84999999999997</v>
      </c>
      <c r="H159" s="142">
        <v>67</v>
      </c>
      <c r="I159" s="157">
        <v>770.8</v>
      </c>
      <c r="J159" s="157">
        <v>482.95</v>
      </c>
    </row>
    <row r="160" spans="1:10" ht="18.75" customHeight="1">
      <c r="A160" s="154"/>
      <c r="B160" s="155" t="s">
        <v>166</v>
      </c>
      <c r="C160" s="156">
        <v>85.2606</v>
      </c>
      <c r="D160" s="156">
        <v>85.2667</v>
      </c>
      <c r="E160" s="148">
        <f t="shared" si="10"/>
        <v>0.006100000000003547</v>
      </c>
      <c r="F160" s="149">
        <f t="shared" si="11"/>
        <v>22.20361809778163</v>
      </c>
      <c r="G160" s="150">
        <f t="shared" si="12"/>
        <v>274.73</v>
      </c>
      <c r="H160" s="151">
        <v>68</v>
      </c>
      <c r="I160" s="157">
        <v>647.96</v>
      </c>
      <c r="J160" s="157">
        <v>373.23</v>
      </c>
    </row>
    <row r="161" spans="1:10" ht="18.75" customHeight="1">
      <c r="A161" s="154"/>
      <c r="B161" s="155" t="s">
        <v>167</v>
      </c>
      <c r="C161" s="156">
        <v>85.339</v>
      </c>
      <c r="D161" s="156">
        <v>85.343</v>
      </c>
      <c r="E161" s="148">
        <f t="shared" si="10"/>
        <v>0.0040000000000048885</v>
      </c>
      <c r="F161" s="149">
        <f t="shared" si="11"/>
        <v>14.890369653444845</v>
      </c>
      <c r="G161" s="150">
        <f t="shared" si="12"/>
        <v>268.63</v>
      </c>
      <c r="H161" s="142">
        <v>69</v>
      </c>
      <c r="I161" s="157">
        <v>678.6</v>
      </c>
      <c r="J161" s="157">
        <v>409.97</v>
      </c>
    </row>
    <row r="162" spans="1:10" ht="18.75" customHeight="1">
      <c r="A162" s="154">
        <v>23047</v>
      </c>
      <c r="B162" s="155" t="s">
        <v>159</v>
      </c>
      <c r="C162" s="156">
        <v>88.9765</v>
      </c>
      <c r="D162" s="156">
        <v>88.983</v>
      </c>
      <c r="E162" s="148">
        <f t="shared" si="10"/>
        <v>0.006500000000002615</v>
      </c>
      <c r="F162" s="149">
        <f t="shared" si="11"/>
        <v>26.734668695770225</v>
      </c>
      <c r="G162" s="150">
        <f t="shared" si="12"/>
        <v>243.13</v>
      </c>
      <c r="H162" s="151">
        <v>70</v>
      </c>
      <c r="I162" s="157">
        <v>786.08</v>
      </c>
      <c r="J162" s="157">
        <v>542.95</v>
      </c>
    </row>
    <row r="163" spans="1:10" ht="18.75" customHeight="1">
      <c r="A163" s="154"/>
      <c r="B163" s="155" t="s">
        <v>160</v>
      </c>
      <c r="C163" s="156">
        <v>84.6605</v>
      </c>
      <c r="D163" s="156">
        <v>84.6655</v>
      </c>
      <c r="E163" s="148">
        <f t="shared" si="10"/>
        <v>0.0049999999999954525</v>
      </c>
      <c r="F163" s="149">
        <f t="shared" si="11"/>
        <v>19.815321206338734</v>
      </c>
      <c r="G163" s="150">
        <f t="shared" si="12"/>
        <v>252.32999999999998</v>
      </c>
      <c r="H163" s="142">
        <v>71</v>
      </c>
      <c r="I163" s="157">
        <v>591.52</v>
      </c>
      <c r="J163" s="157">
        <v>339.19</v>
      </c>
    </row>
    <row r="164" spans="1:10" ht="18.75" customHeight="1">
      <c r="A164" s="154"/>
      <c r="B164" s="155" t="s">
        <v>161</v>
      </c>
      <c r="C164" s="156">
        <v>86.3577</v>
      </c>
      <c r="D164" s="156">
        <v>86.3598</v>
      </c>
      <c r="E164" s="148">
        <f t="shared" si="10"/>
        <v>0.0021000000000128694</v>
      </c>
      <c r="F164" s="149">
        <f t="shared" si="11"/>
        <v>8.027522935829012</v>
      </c>
      <c r="G164" s="150">
        <f t="shared" si="12"/>
        <v>261.59999999999997</v>
      </c>
      <c r="H164" s="151">
        <v>72</v>
      </c>
      <c r="I164" s="157">
        <v>771.79</v>
      </c>
      <c r="J164" s="157">
        <v>510.19</v>
      </c>
    </row>
    <row r="165" spans="1:10" ht="18.75" customHeight="1">
      <c r="A165" s="154">
        <v>23067</v>
      </c>
      <c r="B165" s="155" t="s">
        <v>183</v>
      </c>
      <c r="C165" s="156">
        <v>89.9155</v>
      </c>
      <c r="D165" s="156">
        <v>89.9165</v>
      </c>
      <c r="E165" s="148">
        <f t="shared" si="10"/>
        <v>0.0010000000000047748</v>
      </c>
      <c r="F165" s="149">
        <f t="shared" si="11"/>
        <v>3.658715059288653</v>
      </c>
      <c r="G165" s="150">
        <f t="shared" si="12"/>
        <v>273.32000000000005</v>
      </c>
      <c r="H165" s="142">
        <v>73</v>
      </c>
      <c r="I165" s="157">
        <v>815.22</v>
      </c>
      <c r="J165" s="157">
        <v>541.9</v>
      </c>
    </row>
    <row r="166" spans="1:10" ht="18.75" customHeight="1">
      <c r="A166" s="154"/>
      <c r="B166" s="155" t="s">
        <v>177</v>
      </c>
      <c r="C166" s="156">
        <v>87.663</v>
      </c>
      <c r="D166" s="156">
        <v>87.6639</v>
      </c>
      <c r="E166" s="148">
        <f t="shared" si="10"/>
        <v>0.0009000000000014552</v>
      </c>
      <c r="F166" s="149">
        <f t="shared" si="11"/>
        <v>3.582089552244598</v>
      </c>
      <c r="G166" s="150">
        <f t="shared" si="12"/>
        <v>251.25</v>
      </c>
      <c r="H166" s="151">
        <v>74</v>
      </c>
      <c r="I166" s="157">
        <v>703.85</v>
      </c>
      <c r="J166" s="157">
        <v>452.6</v>
      </c>
    </row>
    <row r="167" spans="1:10" ht="18.75" customHeight="1">
      <c r="A167" s="154"/>
      <c r="B167" s="155" t="s">
        <v>178</v>
      </c>
      <c r="C167" s="156">
        <v>88.0291</v>
      </c>
      <c r="D167" s="156">
        <v>88.0301</v>
      </c>
      <c r="E167" s="148">
        <f t="shared" si="10"/>
        <v>0.0010000000000047748</v>
      </c>
      <c r="F167" s="149">
        <f t="shared" si="11"/>
        <v>3.8801800403723994</v>
      </c>
      <c r="G167" s="150">
        <f t="shared" si="12"/>
        <v>257.72</v>
      </c>
      <c r="H167" s="142">
        <v>75</v>
      </c>
      <c r="I167" s="157">
        <v>656.12</v>
      </c>
      <c r="J167" s="157">
        <v>398.4</v>
      </c>
    </row>
    <row r="168" spans="1:10" ht="18.75" customHeight="1">
      <c r="A168" s="154">
        <v>23075</v>
      </c>
      <c r="B168" s="155" t="s">
        <v>159</v>
      </c>
      <c r="C168" s="156">
        <v>88.968</v>
      </c>
      <c r="D168" s="156">
        <v>88.9722</v>
      </c>
      <c r="E168" s="148">
        <f t="shared" si="10"/>
        <v>0.004199999999997317</v>
      </c>
      <c r="F168" s="149">
        <f t="shared" si="11"/>
        <v>19.457956914511552</v>
      </c>
      <c r="G168" s="150">
        <f t="shared" si="12"/>
        <v>215.8499999999999</v>
      </c>
      <c r="H168" s="151">
        <v>76</v>
      </c>
      <c r="I168" s="157">
        <v>734.92</v>
      </c>
      <c r="J168" s="157">
        <v>519.07</v>
      </c>
    </row>
    <row r="169" spans="1:10" ht="18.75" customHeight="1">
      <c r="A169" s="154"/>
      <c r="B169" s="155" t="s">
        <v>160</v>
      </c>
      <c r="C169" s="156">
        <v>84.6811</v>
      </c>
      <c r="D169" s="156">
        <v>84.687</v>
      </c>
      <c r="E169" s="148">
        <f t="shared" si="10"/>
        <v>0.005899999999996908</v>
      </c>
      <c r="F169" s="149">
        <f t="shared" si="11"/>
        <v>24.832694978731883</v>
      </c>
      <c r="G169" s="150">
        <f t="shared" si="12"/>
        <v>237.58999999999997</v>
      </c>
      <c r="H169" s="142">
        <v>77</v>
      </c>
      <c r="I169" s="157">
        <v>631.5</v>
      </c>
      <c r="J169" s="157">
        <v>393.91</v>
      </c>
    </row>
    <row r="170" spans="1:10" ht="18.75" customHeight="1">
      <c r="A170" s="154"/>
      <c r="B170" s="155" t="s">
        <v>161</v>
      </c>
      <c r="C170" s="156">
        <v>86.3761</v>
      </c>
      <c r="D170" s="156">
        <v>86.3797</v>
      </c>
      <c r="E170" s="148">
        <f t="shared" si="10"/>
        <v>0.0036000000000058208</v>
      </c>
      <c r="F170" s="149">
        <f t="shared" si="11"/>
        <v>15.769416093590698</v>
      </c>
      <c r="G170" s="150">
        <f t="shared" si="12"/>
        <v>228.29000000000002</v>
      </c>
      <c r="H170" s="151">
        <v>78</v>
      </c>
      <c r="I170" s="157">
        <v>667.08</v>
      </c>
      <c r="J170" s="157">
        <v>438.79</v>
      </c>
    </row>
    <row r="171" spans="1:10" ht="18.75" customHeight="1">
      <c r="A171" s="154">
        <v>23095</v>
      </c>
      <c r="B171" s="155" t="s">
        <v>183</v>
      </c>
      <c r="C171" s="156">
        <v>89.9359</v>
      </c>
      <c r="D171" s="156">
        <v>89.9432</v>
      </c>
      <c r="E171" s="148">
        <f t="shared" si="10"/>
        <v>0.00730000000000075</v>
      </c>
      <c r="F171" s="149">
        <f t="shared" si="11"/>
        <v>24.931693989073604</v>
      </c>
      <c r="G171" s="150">
        <f t="shared" si="12"/>
        <v>292.79999999999995</v>
      </c>
      <c r="H171" s="142">
        <v>79</v>
      </c>
      <c r="I171" s="157">
        <v>662.27</v>
      </c>
      <c r="J171" s="157">
        <v>369.47</v>
      </c>
    </row>
    <row r="172" spans="1:10" ht="18.75" customHeight="1">
      <c r="A172" s="154"/>
      <c r="B172" s="155" t="s">
        <v>177</v>
      </c>
      <c r="C172" s="156">
        <v>87.7076</v>
      </c>
      <c r="D172" s="156">
        <v>87.713</v>
      </c>
      <c r="E172" s="148">
        <f t="shared" si="10"/>
        <v>0.00539999999999452</v>
      </c>
      <c r="F172" s="149">
        <f t="shared" si="11"/>
        <v>22.92214958822701</v>
      </c>
      <c r="G172" s="150">
        <f t="shared" si="12"/>
        <v>235.58000000000004</v>
      </c>
      <c r="H172" s="151">
        <v>80</v>
      </c>
      <c r="I172" s="157">
        <v>758.46</v>
      </c>
      <c r="J172" s="157">
        <v>522.88</v>
      </c>
    </row>
    <row r="173" spans="1:10" s="181" customFormat="1" ht="18.75" customHeight="1" thickBot="1">
      <c r="A173" s="173"/>
      <c r="B173" s="174" t="s">
        <v>178</v>
      </c>
      <c r="C173" s="175">
        <v>88.0912</v>
      </c>
      <c r="D173" s="175">
        <v>88.0943</v>
      </c>
      <c r="E173" s="176">
        <f t="shared" si="10"/>
        <v>0.0031000000000034333</v>
      </c>
      <c r="F173" s="177">
        <f t="shared" si="11"/>
        <v>11.47425694934091</v>
      </c>
      <c r="G173" s="178">
        <f t="shared" si="12"/>
        <v>270.16999999999996</v>
      </c>
      <c r="H173" s="179">
        <v>81</v>
      </c>
      <c r="I173" s="180">
        <v>637.52</v>
      </c>
      <c r="J173" s="180">
        <v>367.35</v>
      </c>
    </row>
    <row r="174" spans="1:10" ht="18.75" customHeight="1" thickTop="1">
      <c r="A174" s="166">
        <v>23102</v>
      </c>
      <c r="B174" s="167" t="s">
        <v>168</v>
      </c>
      <c r="C174" s="168">
        <v>93.4422</v>
      </c>
      <c r="D174" s="168">
        <v>93.4476</v>
      </c>
      <c r="E174" s="169">
        <f t="shared" si="10"/>
        <v>0.00539999999999452</v>
      </c>
      <c r="F174" s="170">
        <f t="shared" si="11"/>
        <v>21.495103892980335</v>
      </c>
      <c r="G174" s="153">
        <f t="shared" si="12"/>
        <v>251.22000000000003</v>
      </c>
      <c r="H174" s="142">
        <v>1</v>
      </c>
      <c r="I174" s="171">
        <v>576.37</v>
      </c>
      <c r="J174" s="171">
        <v>325.15</v>
      </c>
    </row>
    <row r="175" spans="1:10" ht="18.75" customHeight="1">
      <c r="A175" s="154"/>
      <c r="B175" s="167" t="s">
        <v>169</v>
      </c>
      <c r="C175" s="156">
        <v>84.0114</v>
      </c>
      <c r="D175" s="156">
        <v>84.0147</v>
      </c>
      <c r="E175" s="148">
        <f t="shared" si="10"/>
        <v>0.0033000000000100727</v>
      </c>
      <c r="F175" s="149">
        <f t="shared" si="11"/>
        <v>12.003055323209805</v>
      </c>
      <c r="G175" s="150">
        <f t="shared" si="12"/>
        <v>274.93000000000006</v>
      </c>
      <c r="H175" s="142">
        <v>2</v>
      </c>
      <c r="I175" s="157">
        <v>649.71</v>
      </c>
      <c r="J175" s="157">
        <v>374.78</v>
      </c>
    </row>
    <row r="176" spans="1:10" ht="18.75" customHeight="1">
      <c r="A176" s="154"/>
      <c r="B176" s="167" t="s">
        <v>170</v>
      </c>
      <c r="C176" s="156">
        <v>91.1129</v>
      </c>
      <c r="D176" s="156">
        <v>91.1158</v>
      </c>
      <c r="E176" s="148">
        <f t="shared" si="10"/>
        <v>0.002899999999996794</v>
      </c>
      <c r="F176" s="149">
        <f t="shared" si="11"/>
        <v>10.664117084639235</v>
      </c>
      <c r="G176" s="150">
        <f t="shared" si="12"/>
        <v>271.94000000000005</v>
      </c>
      <c r="H176" s="130">
        <v>3</v>
      </c>
      <c r="I176" s="157">
        <v>811.58</v>
      </c>
      <c r="J176" s="157">
        <v>539.64</v>
      </c>
    </row>
    <row r="177" spans="1:10" ht="18.75" customHeight="1">
      <c r="A177" s="154">
        <v>23125</v>
      </c>
      <c r="B177" s="167" t="s">
        <v>171</v>
      </c>
      <c r="C177" s="156">
        <v>84.327</v>
      </c>
      <c r="D177" s="156">
        <v>84.3296</v>
      </c>
      <c r="E177" s="148">
        <f t="shared" si="10"/>
        <v>0.002600000000001046</v>
      </c>
      <c r="F177" s="149">
        <f t="shared" si="11"/>
        <v>10.311322625425525</v>
      </c>
      <c r="G177" s="150">
        <f t="shared" si="12"/>
        <v>252.14999999999998</v>
      </c>
      <c r="H177" s="121">
        <v>4</v>
      </c>
      <c r="I177" s="157">
        <v>607.87</v>
      </c>
      <c r="J177" s="157">
        <v>355.72</v>
      </c>
    </row>
    <row r="178" spans="1:10" ht="18.75" customHeight="1">
      <c r="A178" s="154"/>
      <c r="B178" s="167" t="s">
        <v>172</v>
      </c>
      <c r="C178" s="156">
        <v>86.1115</v>
      </c>
      <c r="D178" s="156">
        <v>86.1181</v>
      </c>
      <c r="E178" s="148">
        <f t="shared" si="10"/>
        <v>0.006599999999991724</v>
      </c>
      <c r="F178" s="149">
        <f t="shared" si="11"/>
        <v>23.689877961205035</v>
      </c>
      <c r="G178" s="150">
        <f t="shared" si="12"/>
        <v>278.6</v>
      </c>
      <c r="H178" s="121">
        <v>5</v>
      </c>
      <c r="I178" s="157">
        <v>846.51</v>
      </c>
      <c r="J178" s="157">
        <v>567.91</v>
      </c>
    </row>
    <row r="179" spans="1:10" ht="18.75" customHeight="1">
      <c r="A179" s="154"/>
      <c r="B179" s="167" t="s">
        <v>173</v>
      </c>
      <c r="C179" s="156">
        <v>85.0599</v>
      </c>
      <c r="D179" s="156">
        <v>85.0628</v>
      </c>
      <c r="E179" s="148">
        <f t="shared" si="10"/>
        <v>0.002899999999996794</v>
      </c>
      <c r="F179" s="149">
        <f t="shared" si="11"/>
        <v>10.816052513787834</v>
      </c>
      <c r="G179" s="150">
        <f t="shared" si="12"/>
        <v>268.12</v>
      </c>
      <c r="H179" s="151">
        <v>6</v>
      </c>
      <c r="I179" s="157">
        <v>822.87</v>
      </c>
      <c r="J179" s="157">
        <v>554.75</v>
      </c>
    </row>
    <row r="180" spans="1:10" ht="18.75" customHeight="1">
      <c r="A180" s="154">
        <v>23139</v>
      </c>
      <c r="B180" s="155" t="s">
        <v>153</v>
      </c>
      <c r="C180" s="156">
        <v>87.1473</v>
      </c>
      <c r="D180" s="156">
        <v>87.2097</v>
      </c>
      <c r="E180" s="148">
        <f t="shared" si="10"/>
        <v>0.06239999999999668</v>
      </c>
      <c r="F180" s="149">
        <f t="shared" si="11"/>
        <v>223.6639306068199</v>
      </c>
      <c r="G180" s="150">
        <f t="shared" si="12"/>
        <v>278.99</v>
      </c>
      <c r="H180" s="151">
        <v>7</v>
      </c>
      <c r="I180" s="157">
        <v>843.35</v>
      </c>
      <c r="J180" s="157">
        <v>564.36</v>
      </c>
    </row>
    <row r="181" spans="1:10" ht="18.75" customHeight="1">
      <c r="A181" s="154"/>
      <c r="B181" s="155" t="s">
        <v>154</v>
      </c>
      <c r="C181" s="156">
        <v>85.9455</v>
      </c>
      <c r="D181" s="156">
        <v>86.0119</v>
      </c>
      <c r="E181" s="148">
        <f t="shared" si="10"/>
        <v>0.06640000000000157</v>
      </c>
      <c r="F181" s="149">
        <f t="shared" si="11"/>
        <v>206.96318922794495</v>
      </c>
      <c r="G181" s="150">
        <f t="shared" si="12"/>
        <v>320.83</v>
      </c>
      <c r="H181" s="151">
        <v>8</v>
      </c>
      <c r="I181" s="157">
        <v>697.17</v>
      </c>
      <c r="J181" s="157">
        <v>376.34</v>
      </c>
    </row>
    <row r="182" spans="1:10" ht="18.75" customHeight="1">
      <c r="A182" s="154"/>
      <c r="B182" s="155" t="s">
        <v>155</v>
      </c>
      <c r="C182" s="156">
        <v>86.9997</v>
      </c>
      <c r="D182" s="156">
        <v>87.0709</v>
      </c>
      <c r="E182" s="148">
        <f t="shared" si="10"/>
        <v>0.07119999999999038</v>
      </c>
      <c r="F182" s="149">
        <f t="shared" si="11"/>
        <v>249.64061568665323</v>
      </c>
      <c r="G182" s="150">
        <f t="shared" si="12"/>
        <v>285.21000000000004</v>
      </c>
      <c r="H182" s="151">
        <v>9</v>
      </c>
      <c r="I182" s="157">
        <v>782.69</v>
      </c>
      <c r="J182" s="157">
        <v>497.48</v>
      </c>
    </row>
    <row r="183" spans="1:10" ht="18.75" customHeight="1">
      <c r="A183" s="154">
        <v>23157</v>
      </c>
      <c r="B183" s="155">
        <v>16</v>
      </c>
      <c r="C183" s="156">
        <v>85.6901</v>
      </c>
      <c r="D183" s="156">
        <v>85.7395</v>
      </c>
      <c r="E183" s="148">
        <f t="shared" si="10"/>
        <v>0.04940000000000566</v>
      </c>
      <c r="F183" s="149">
        <f t="shared" si="11"/>
        <v>189.14883026383455</v>
      </c>
      <c r="G183" s="150">
        <f t="shared" si="12"/>
        <v>261.16999999999996</v>
      </c>
      <c r="H183" s="151">
        <v>10</v>
      </c>
      <c r="I183" s="157">
        <v>780.11</v>
      </c>
      <c r="J183" s="157">
        <v>518.94</v>
      </c>
    </row>
    <row r="184" spans="1:10" ht="18.75" customHeight="1">
      <c r="A184" s="154"/>
      <c r="B184" s="155">
        <v>17</v>
      </c>
      <c r="C184" s="156">
        <v>89.4139</v>
      </c>
      <c r="D184" s="156">
        <v>89.4492</v>
      </c>
      <c r="E184" s="148">
        <f t="shared" si="10"/>
        <v>0.03530000000000655</v>
      </c>
      <c r="F184" s="149">
        <f t="shared" si="11"/>
        <v>144.72551350910808</v>
      </c>
      <c r="G184" s="150">
        <f t="shared" si="12"/>
        <v>243.90999999999997</v>
      </c>
      <c r="H184" s="151">
        <v>11</v>
      </c>
      <c r="I184" s="157">
        <v>789.29</v>
      </c>
      <c r="J184" s="157">
        <v>545.38</v>
      </c>
    </row>
    <row r="185" spans="1:10" ht="18.75" customHeight="1">
      <c r="A185" s="154"/>
      <c r="B185" s="155">
        <v>18</v>
      </c>
      <c r="C185" s="156">
        <v>86.84</v>
      </c>
      <c r="D185" s="156">
        <v>86.889</v>
      </c>
      <c r="E185" s="148">
        <f t="shared" si="10"/>
        <v>0.04899999999999238</v>
      </c>
      <c r="F185" s="149">
        <f t="shared" si="11"/>
        <v>198.08384201799882</v>
      </c>
      <c r="G185" s="150">
        <f t="shared" si="12"/>
        <v>247.37000000000006</v>
      </c>
      <c r="H185" s="151">
        <v>12</v>
      </c>
      <c r="I185" s="157">
        <v>582.69</v>
      </c>
      <c r="J185" s="157">
        <v>335.32</v>
      </c>
    </row>
    <row r="186" spans="1:10" ht="18.75" customHeight="1">
      <c r="A186" s="154">
        <v>23166</v>
      </c>
      <c r="B186" s="155">
        <v>25</v>
      </c>
      <c r="C186" s="156">
        <v>84.9535</v>
      </c>
      <c r="D186" s="156">
        <v>84.9775</v>
      </c>
      <c r="E186" s="148">
        <f t="shared" si="10"/>
        <v>0.02400000000000091</v>
      </c>
      <c r="F186" s="149">
        <f t="shared" si="11"/>
        <v>89.77668050724164</v>
      </c>
      <c r="G186" s="150">
        <f t="shared" si="12"/>
        <v>267.33000000000004</v>
      </c>
      <c r="H186" s="151">
        <v>13</v>
      </c>
      <c r="I186" s="157">
        <v>544.1</v>
      </c>
      <c r="J186" s="157">
        <v>276.77</v>
      </c>
    </row>
    <row r="187" spans="1:10" ht="18.75" customHeight="1">
      <c r="A187" s="154"/>
      <c r="B187" s="155">
        <v>26</v>
      </c>
      <c r="C187" s="156">
        <v>90.807</v>
      </c>
      <c r="D187" s="156">
        <v>90.8268</v>
      </c>
      <c r="E187" s="148">
        <f t="shared" si="10"/>
        <v>0.019800000000003593</v>
      </c>
      <c r="F187" s="149">
        <f t="shared" si="11"/>
        <v>67.372146041048</v>
      </c>
      <c r="G187" s="150">
        <f t="shared" si="12"/>
        <v>293.89</v>
      </c>
      <c r="H187" s="151">
        <v>14</v>
      </c>
      <c r="I187" s="157">
        <v>826.98</v>
      </c>
      <c r="J187" s="157">
        <v>533.09</v>
      </c>
    </row>
    <row r="188" spans="1:10" ht="18.75" customHeight="1">
      <c r="A188" s="154"/>
      <c r="B188" s="155">
        <v>27</v>
      </c>
      <c r="C188" s="156">
        <v>86.0064</v>
      </c>
      <c r="D188" s="156">
        <v>86.0352</v>
      </c>
      <c r="E188" s="148">
        <f t="shared" si="10"/>
        <v>0.028800000000003934</v>
      </c>
      <c r="F188" s="149">
        <f t="shared" si="11"/>
        <v>100.6254149051533</v>
      </c>
      <c r="G188" s="150">
        <f t="shared" si="12"/>
        <v>286.21000000000004</v>
      </c>
      <c r="H188" s="151">
        <v>15</v>
      </c>
      <c r="I188" s="157">
        <v>678.95</v>
      </c>
      <c r="J188" s="157">
        <v>392.74</v>
      </c>
    </row>
    <row r="189" spans="1:10" ht="18.75" customHeight="1">
      <c r="A189" s="154">
        <v>23168</v>
      </c>
      <c r="B189" s="155">
        <v>28</v>
      </c>
      <c r="C189" s="156">
        <v>91.737</v>
      </c>
      <c r="D189" s="156">
        <v>91.9738</v>
      </c>
      <c r="E189" s="148">
        <f t="shared" si="10"/>
        <v>0.23680000000000234</v>
      </c>
      <c r="F189" s="149">
        <f t="shared" si="11"/>
        <v>909.0560098276414</v>
      </c>
      <c r="G189" s="150">
        <f t="shared" si="12"/>
        <v>260.49</v>
      </c>
      <c r="H189" s="151">
        <v>16</v>
      </c>
      <c r="I189" s="157">
        <v>799.09</v>
      </c>
      <c r="J189" s="157">
        <v>538.6</v>
      </c>
    </row>
    <row r="190" spans="1:10" ht="18.75" customHeight="1">
      <c r="A190" s="154"/>
      <c r="B190" s="155">
        <v>29</v>
      </c>
      <c r="C190" s="156">
        <v>85.2215</v>
      </c>
      <c r="D190" s="156">
        <v>85.4728</v>
      </c>
      <c r="E190" s="148">
        <f t="shared" si="10"/>
        <v>0.2513000000000005</v>
      </c>
      <c r="F190" s="149">
        <f t="shared" si="11"/>
        <v>879.9943971705732</v>
      </c>
      <c r="G190" s="150">
        <f t="shared" si="12"/>
        <v>285.56999999999994</v>
      </c>
      <c r="H190" s="151">
        <v>17</v>
      </c>
      <c r="I190" s="157">
        <v>831.06</v>
      </c>
      <c r="J190" s="157">
        <v>545.49</v>
      </c>
    </row>
    <row r="191" spans="1:10" ht="18.75" customHeight="1">
      <c r="A191" s="154"/>
      <c r="B191" s="155">
        <v>30</v>
      </c>
      <c r="C191" s="156">
        <v>85.2904</v>
      </c>
      <c r="D191" s="156">
        <v>85.5432</v>
      </c>
      <c r="E191" s="148">
        <f t="shared" si="10"/>
        <v>0.2527999999999935</v>
      </c>
      <c r="F191" s="149">
        <f t="shared" si="11"/>
        <v>895.3109505595464</v>
      </c>
      <c r="G191" s="150">
        <f t="shared" si="12"/>
        <v>282.35999999999996</v>
      </c>
      <c r="H191" s="151">
        <v>18</v>
      </c>
      <c r="I191" s="157">
        <v>721.31</v>
      </c>
      <c r="J191" s="157">
        <v>438.95</v>
      </c>
    </row>
    <row r="192" spans="1:10" ht="18.75" customHeight="1">
      <c r="A192" s="154">
        <v>23188</v>
      </c>
      <c r="B192" s="155">
        <v>31</v>
      </c>
      <c r="C192" s="156">
        <v>93.4442</v>
      </c>
      <c r="D192" s="156">
        <v>93.7994</v>
      </c>
      <c r="E192" s="148">
        <f t="shared" si="10"/>
        <v>0.3552000000000106</v>
      </c>
      <c r="F192" s="149">
        <f t="shared" si="11"/>
        <v>1163.141004649979</v>
      </c>
      <c r="G192" s="150">
        <f t="shared" si="12"/>
        <v>305.38</v>
      </c>
      <c r="H192" s="151">
        <v>19</v>
      </c>
      <c r="I192" s="157">
        <v>725.89</v>
      </c>
      <c r="J192" s="157">
        <v>420.51</v>
      </c>
    </row>
    <row r="193" spans="1:10" ht="18.75" customHeight="1">
      <c r="A193" s="154"/>
      <c r="B193" s="155">
        <v>32</v>
      </c>
      <c r="C193" s="156">
        <v>84.0093</v>
      </c>
      <c r="D193" s="156">
        <v>84.3487</v>
      </c>
      <c r="E193" s="148">
        <f t="shared" si="10"/>
        <v>0.3393999999999977</v>
      </c>
      <c r="F193" s="149">
        <f t="shared" si="11"/>
        <v>1184.7662931545983</v>
      </c>
      <c r="G193" s="150">
        <f t="shared" si="12"/>
        <v>286.46999999999997</v>
      </c>
      <c r="H193" s="151">
        <v>20</v>
      </c>
      <c r="I193" s="157">
        <v>652.42</v>
      </c>
      <c r="J193" s="157">
        <v>365.95</v>
      </c>
    </row>
    <row r="194" spans="1:10" ht="18.75" customHeight="1">
      <c r="A194" s="154"/>
      <c r="B194" s="155">
        <v>33</v>
      </c>
      <c r="C194" s="156">
        <v>91.1105</v>
      </c>
      <c r="D194" s="156">
        <v>91.477</v>
      </c>
      <c r="E194" s="148">
        <f t="shared" si="10"/>
        <v>0.36650000000000205</v>
      </c>
      <c r="F194" s="149">
        <f t="shared" si="11"/>
        <v>1333.5516501109848</v>
      </c>
      <c r="G194" s="150">
        <f t="shared" si="12"/>
        <v>274.83000000000004</v>
      </c>
      <c r="H194" s="151">
        <v>21</v>
      </c>
      <c r="I194" s="157">
        <v>785.09</v>
      </c>
      <c r="J194" s="157">
        <v>510.26</v>
      </c>
    </row>
    <row r="195" spans="1:10" ht="18.75" customHeight="1">
      <c r="A195" s="154">
        <v>23194</v>
      </c>
      <c r="B195" s="155">
        <v>1</v>
      </c>
      <c r="C195" s="156">
        <v>85.4028</v>
      </c>
      <c r="D195" s="156">
        <v>85.5474</v>
      </c>
      <c r="E195" s="148">
        <f t="shared" si="10"/>
        <v>0.14459999999999695</v>
      </c>
      <c r="F195" s="149">
        <f t="shared" si="11"/>
        <v>476.61425887470557</v>
      </c>
      <c r="G195" s="150">
        <f t="shared" si="12"/>
        <v>303.39000000000004</v>
      </c>
      <c r="H195" s="151">
        <v>22</v>
      </c>
      <c r="I195" s="157">
        <v>698.22</v>
      </c>
      <c r="J195" s="157">
        <v>394.83</v>
      </c>
    </row>
    <row r="196" spans="1:10" ht="18.75" customHeight="1">
      <c r="A196" s="154"/>
      <c r="B196" s="155">
        <v>2</v>
      </c>
      <c r="C196" s="156">
        <v>87.4746</v>
      </c>
      <c r="D196" s="156">
        <v>87.6297</v>
      </c>
      <c r="E196" s="148">
        <f aca="true" t="shared" si="13" ref="E196:E259">D196-C196</f>
        <v>0.15510000000000446</v>
      </c>
      <c r="F196" s="149">
        <f aca="true" t="shared" si="14" ref="F196:F259">((10^6)*E196/G196)</f>
        <v>497.402347508192</v>
      </c>
      <c r="G196" s="150">
        <f aca="true" t="shared" si="15" ref="G196:G259">I196-J196</f>
        <v>311.82000000000005</v>
      </c>
      <c r="H196" s="151">
        <v>23</v>
      </c>
      <c r="I196" s="157">
        <v>814.6</v>
      </c>
      <c r="J196" s="157">
        <v>502.78</v>
      </c>
    </row>
    <row r="197" spans="1:10" ht="18.75" customHeight="1">
      <c r="A197" s="154"/>
      <c r="B197" s="155">
        <v>3</v>
      </c>
      <c r="C197" s="156">
        <v>85.8765</v>
      </c>
      <c r="D197" s="156">
        <v>85.997</v>
      </c>
      <c r="E197" s="148">
        <f t="shared" si="13"/>
        <v>0.12050000000000693</v>
      </c>
      <c r="F197" s="149">
        <f t="shared" si="14"/>
        <v>483.60557049406793</v>
      </c>
      <c r="G197" s="150">
        <f t="shared" si="15"/>
        <v>249.17000000000007</v>
      </c>
      <c r="H197" s="151">
        <v>24</v>
      </c>
      <c r="I197" s="157">
        <v>783.69</v>
      </c>
      <c r="J197" s="157">
        <v>534.52</v>
      </c>
    </row>
    <row r="198" spans="1:10" ht="18.75" customHeight="1">
      <c r="A198" s="166">
        <v>23209</v>
      </c>
      <c r="B198" s="167">
        <v>4</v>
      </c>
      <c r="C198" s="168">
        <v>85.0075</v>
      </c>
      <c r="D198" s="168">
        <v>87.5458</v>
      </c>
      <c r="E198" s="169">
        <f t="shared" si="13"/>
        <v>2.5383000000000067</v>
      </c>
      <c r="F198" s="170">
        <f t="shared" si="14"/>
        <v>8525.796049979868</v>
      </c>
      <c r="G198" s="153">
        <f t="shared" si="15"/>
        <v>297.72</v>
      </c>
      <c r="H198" s="151">
        <v>25</v>
      </c>
      <c r="I198" s="171">
        <v>789</v>
      </c>
      <c r="J198" s="171">
        <v>491.28</v>
      </c>
    </row>
    <row r="199" spans="1:10" ht="18.75" customHeight="1">
      <c r="A199" s="154"/>
      <c r="B199" s="155">
        <v>5</v>
      </c>
      <c r="C199" s="156">
        <v>85.0513</v>
      </c>
      <c r="D199" s="156">
        <v>87.8076</v>
      </c>
      <c r="E199" s="148">
        <f t="shared" si="13"/>
        <v>2.756299999999996</v>
      </c>
      <c r="F199" s="149">
        <f t="shared" si="14"/>
        <v>8088.209401960196</v>
      </c>
      <c r="G199" s="150">
        <f t="shared" si="15"/>
        <v>340.78000000000003</v>
      </c>
      <c r="H199" s="151">
        <v>26</v>
      </c>
      <c r="I199" s="157">
        <v>678.87</v>
      </c>
      <c r="J199" s="157">
        <v>338.09</v>
      </c>
    </row>
    <row r="200" spans="1:10" ht="18.75" customHeight="1">
      <c r="A200" s="154"/>
      <c r="B200" s="155">
        <v>6</v>
      </c>
      <c r="C200" s="156">
        <v>87.452</v>
      </c>
      <c r="D200" s="156">
        <v>89.588</v>
      </c>
      <c r="E200" s="148">
        <f t="shared" si="13"/>
        <v>2.1359999999999957</v>
      </c>
      <c r="F200" s="149">
        <f t="shared" si="14"/>
        <v>7760.781891508904</v>
      </c>
      <c r="G200" s="150">
        <f t="shared" si="15"/>
        <v>275.23</v>
      </c>
      <c r="H200" s="151">
        <v>27</v>
      </c>
      <c r="I200" s="157">
        <v>850.27</v>
      </c>
      <c r="J200" s="157">
        <v>575.04</v>
      </c>
    </row>
    <row r="201" spans="1:10" ht="18.75" customHeight="1">
      <c r="A201" s="154">
        <v>23226</v>
      </c>
      <c r="B201" s="155">
        <v>13</v>
      </c>
      <c r="C201" s="156">
        <v>85.3147</v>
      </c>
      <c r="D201" s="156">
        <v>86.1196</v>
      </c>
      <c r="E201" s="148">
        <f t="shared" si="13"/>
        <v>0.8049000000000035</v>
      </c>
      <c r="F201" s="149">
        <f t="shared" si="14"/>
        <v>2768.3576956148013</v>
      </c>
      <c r="G201" s="150">
        <f t="shared" si="15"/>
        <v>290.75</v>
      </c>
      <c r="H201" s="151">
        <v>28</v>
      </c>
      <c r="I201" s="157">
        <v>813.75</v>
      </c>
      <c r="J201" s="157">
        <v>523</v>
      </c>
    </row>
    <row r="202" spans="1:10" ht="18.75" customHeight="1">
      <c r="A202" s="154"/>
      <c r="B202" s="155">
        <v>14</v>
      </c>
      <c r="C202" s="156">
        <v>87.8174</v>
      </c>
      <c r="D202" s="156">
        <v>88.6255</v>
      </c>
      <c r="E202" s="148">
        <f t="shared" si="13"/>
        <v>0.808099999999996</v>
      </c>
      <c r="F202" s="149">
        <f t="shared" si="14"/>
        <v>2750.978723404242</v>
      </c>
      <c r="G202" s="150">
        <f t="shared" si="15"/>
        <v>293.75</v>
      </c>
      <c r="H202" s="151">
        <v>29</v>
      </c>
      <c r="I202" s="157">
        <v>687.77</v>
      </c>
      <c r="J202" s="157">
        <v>394.02</v>
      </c>
    </row>
    <row r="203" spans="1:10" ht="18.75" customHeight="1">
      <c r="A203" s="154"/>
      <c r="B203" s="155">
        <v>15</v>
      </c>
      <c r="C203" s="156">
        <v>87.0074</v>
      </c>
      <c r="D203" s="156">
        <v>87.7681</v>
      </c>
      <c r="E203" s="148">
        <f t="shared" si="13"/>
        <v>0.7606999999999999</v>
      </c>
      <c r="F203" s="149">
        <f t="shared" si="14"/>
        <v>2875.122836193211</v>
      </c>
      <c r="G203" s="150">
        <f t="shared" si="15"/>
        <v>264.58000000000004</v>
      </c>
      <c r="H203" s="151">
        <v>30</v>
      </c>
      <c r="I203" s="157">
        <v>783.7</v>
      </c>
      <c r="J203" s="157">
        <v>519.12</v>
      </c>
    </row>
    <row r="204" spans="1:10" ht="18.75" customHeight="1">
      <c r="A204" s="154">
        <v>23227</v>
      </c>
      <c r="B204" s="155">
        <v>16</v>
      </c>
      <c r="C204" s="156">
        <v>85.7088</v>
      </c>
      <c r="D204" s="156">
        <v>86.0163</v>
      </c>
      <c r="E204" s="148">
        <f t="shared" si="13"/>
        <v>0.30750000000000455</v>
      </c>
      <c r="F204" s="149">
        <f t="shared" si="14"/>
        <v>990.2106008887891</v>
      </c>
      <c r="G204" s="150">
        <f t="shared" si="15"/>
        <v>310.53999999999996</v>
      </c>
      <c r="H204" s="151">
        <v>31</v>
      </c>
      <c r="I204" s="157">
        <v>797.02</v>
      </c>
      <c r="J204" s="157">
        <v>486.48</v>
      </c>
    </row>
    <row r="205" spans="1:10" ht="18.75" customHeight="1">
      <c r="A205" s="154"/>
      <c r="B205" s="155">
        <v>17</v>
      </c>
      <c r="C205" s="156">
        <v>89.3934</v>
      </c>
      <c r="D205" s="156">
        <v>89.6694</v>
      </c>
      <c r="E205" s="148">
        <f t="shared" si="13"/>
        <v>0.27599999999999625</v>
      </c>
      <c r="F205" s="149">
        <f t="shared" si="14"/>
        <v>1015.1910839739444</v>
      </c>
      <c r="G205" s="150">
        <f t="shared" si="15"/>
        <v>271.87</v>
      </c>
      <c r="H205" s="151">
        <v>32</v>
      </c>
      <c r="I205" s="157">
        <v>828.9</v>
      </c>
      <c r="J205" s="157">
        <v>557.03</v>
      </c>
    </row>
    <row r="206" spans="1:10" ht="18.75" customHeight="1">
      <c r="A206" s="154"/>
      <c r="B206" s="155">
        <v>18</v>
      </c>
      <c r="C206" s="156">
        <v>86.8012</v>
      </c>
      <c r="D206" s="156">
        <v>87.1219</v>
      </c>
      <c r="E206" s="148">
        <f t="shared" si="13"/>
        <v>0.3207000000000022</v>
      </c>
      <c r="F206" s="149">
        <f t="shared" si="14"/>
        <v>984.3764388102835</v>
      </c>
      <c r="G206" s="150">
        <f t="shared" si="15"/>
        <v>325.78999999999996</v>
      </c>
      <c r="H206" s="151">
        <v>33</v>
      </c>
      <c r="I206" s="157">
        <v>670.05</v>
      </c>
      <c r="J206" s="157">
        <v>344.26</v>
      </c>
    </row>
    <row r="207" spans="1:10" ht="18.75" customHeight="1">
      <c r="A207" s="154">
        <v>23238</v>
      </c>
      <c r="B207" s="155">
        <v>19</v>
      </c>
      <c r="C207" s="156">
        <v>88.9711</v>
      </c>
      <c r="D207" s="156">
        <v>89.0845</v>
      </c>
      <c r="E207" s="148">
        <f t="shared" si="13"/>
        <v>0.11339999999999861</v>
      </c>
      <c r="F207" s="149">
        <f t="shared" si="14"/>
        <v>1643.9547694983848</v>
      </c>
      <c r="G207" s="150">
        <f t="shared" si="15"/>
        <v>68.98000000000002</v>
      </c>
      <c r="H207" s="151">
        <v>34</v>
      </c>
      <c r="I207" s="157">
        <v>629.66</v>
      </c>
      <c r="J207" s="157">
        <v>560.68</v>
      </c>
    </row>
    <row r="208" spans="1:10" ht="18.75" customHeight="1">
      <c r="A208" s="154"/>
      <c r="B208" s="155">
        <v>20</v>
      </c>
      <c r="C208" s="156">
        <v>84.6632</v>
      </c>
      <c r="D208" s="156">
        <v>84.7933</v>
      </c>
      <c r="E208" s="148">
        <f t="shared" si="13"/>
        <v>0.13009999999999877</v>
      </c>
      <c r="F208" s="149">
        <f t="shared" si="14"/>
        <v>499.7887134570272</v>
      </c>
      <c r="G208" s="150">
        <f t="shared" si="15"/>
        <v>260.31000000000006</v>
      </c>
      <c r="H208" s="151">
        <v>35</v>
      </c>
      <c r="I208" s="157">
        <v>820.99</v>
      </c>
      <c r="J208" s="157">
        <v>560.68</v>
      </c>
    </row>
    <row r="209" spans="1:10" ht="18.75" customHeight="1">
      <c r="A209" s="154"/>
      <c r="B209" s="155">
        <v>21</v>
      </c>
      <c r="C209" s="156">
        <v>90.081</v>
      </c>
      <c r="D209" s="156">
        <v>90.2122</v>
      </c>
      <c r="E209" s="148">
        <f t="shared" si="13"/>
        <v>0.13119999999999266</v>
      </c>
      <c r="F209" s="149">
        <f t="shared" si="14"/>
        <v>451.7128593561461</v>
      </c>
      <c r="G209" s="150">
        <f t="shared" si="15"/>
        <v>290.45000000000005</v>
      </c>
      <c r="H209" s="151">
        <v>36</v>
      </c>
      <c r="I209" s="157">
        <v>798.84</v>
      </c>
      <c r="J209" s="157">
        <v>508.39</v>
      </c>
    </row>
    <row r="210" spans="1:10" ht="18.75" customHeight="1">
      <c r="A210" s="154">
        <v>23244</v>
      </c>
      <c r="B210" s="155">
        <v>22</v>
      </c>
      <c r="C210" s="156">
        <v>86.1986</v>
      </c>
      <c r="D210" s="156">
        <v>86.5344</v>
      </c>
      <c r="E210" s="148">
        <f t="shared" si="13"/>
        <v>0.3358000000000061</v>
      </c>
      <c r="F210" s="149">
        <f t="shared" si="14"/>
        <v>1028.3894282301965</v>
      </c>
      <c r="G210" s="150">
        <f t="shared" si="15"/>
        <v>326.53000000000003</v>
      </c>
      <c r="H210" s="151">
        <v>37</v>
      </c>
      <c r="I210" s="157">
        <v>800.35</v>
      </c>
      <c r="J210" s="157">
        <v>473.82</v>
      </c>
    </row>
    <row r="211" spans="1:10" ht="18.75" customHeight="1">
      <c r="A211" s="154"/>
      <c r="B211" s="155">
        <v>23</v>
      </c>
      <c r="C211" s="156">
        <v>87.7016</v>
      </c>
      <c r="D211" s="156">
        <v>88.0268</v>
      </c>
      <c r="E211" s="148">
        <f t="shared" si="13"/>
        <v>0.32519999999999527</v>
      </c>
      <c r="F211" s="149">
        <f t="shared" si="14"/>
        <v>1140.6524026657146</v>
      </c>
      <c r="G211" s="150">
        <f t="shared" si="15"/>
        <v>285.1</v>
      </c>
      <c r="H211" s="151">
        <v>38</v>
      </c>
      <c r="I211" s="157">
        <v>836.52</v>
      </c>
      <c r="J211" s="157">
        <v>551.42</v>
      </c>
    </row>
    <row r="212" spans="1:10" ht="18.75" customHeight="1">
      <c r="A212" s="154"/>
      <c r="B212" s="155">
        <v>24</v>
      </c>
      <c r="C212" s="156">
        <v>88.0704</v>
      </c>
      <c r="D212" s="156">
        <v>88.3946</v>
      </c>
      <c r="E212" s="148">
        <f t="shared" si="13"/>
        <v>0.3241999999999905</v>
      </c>
      <c r="F212" s="149">
        <f t="shared" si="14"/>
        <v>1172.2167986404545</v>
      </c>
      <c r="G212" s="150">
        <f t="shared" si="15"/>
        <v>276.57</v>
      </c>
      <c r="H212" s="151">
        <v>39</v>
      </c>
      <c r="I212" s="157">
        <v>772.86</v>
      </c>
      <c r="J212" s="157">
        <v>496.29</v>
      </c>
    </row>
    <row r="213" spans="1:10" ht="18.75" customHeight="1">
      <c r="A213" s="154">
        <v>23263</v>
      </c>
      <c r="B213" s="155">
        <v>1</v>
      </c>
      <c r="C213" s="156">
        <v>85.3811</v>
      </c>
      <c r="D213" s="156">
        <v>85.638</v>
      </c>
      <c r="E213" s="148">
        <f t="shared" si="13"/>
        <v>0.2569000000000017</v>
      </c>
      <c r="F213" s="149">
        <f t="shared" si="14"/>
        <v>1161.9702383644744</v>
      </c>
      <c r="G213" s="150">
        <f t="shared" si="15"/>
        <v>221.09000000000003</v>
      </c>
      <c r="H213" s="151">
        <v>40</v>
      </c>
      <c r="I213" s="157">
        <v>767.61</v>
      </c>
      <c r="J213" s="157">
        <v>546.52</v>
      </c>
    </row>
    <row r="214" spans="1:10" ht="18.75" customHeight="1">
      <c r="A214" s="154"/>
      <c r="B214" s="155">
        <v>2</v>
      </c>
      <c r="C214" s="156">
        <v>87.4531</v>
      </c>
      <c r="D214" s="156">
        <v>87.7838</v>
      </c>
      <c r="E214" s="148">
        <f t="shared" si="13"/>
        <v>0.3306999999999931</v>
      </c>
      <c r="F214" s="149">
        <f t="shared" si="14"/>
        <v>1192.1413121845462</v>
      </c>
      <c r="G214" s="150">
        <f t="shared" si="15"/>
        <v>277.40000000000003</v>
      </c>
      <c r="H214" s="151">
        <v>41</v>
      </c>
      <c r="I214" s="157">
        <v>762.84</v>
      </c>
      <c r="J214" s="157">
        <v>485.44</v>
      </c>
    </row>
    <row r="215" spans="1:10" ht="18.75" customHeight="1">
      <c r="A215" s="154"/>
      <c r="B215" s="155">
        <v>3</v>
      </c>
      <c r="C215" s="156">
        <v>85.8447</v>
      </c>
      <c r="D215" s="156">
        <v>86.1814</v>
      </c>
      <c r="E215" s="148">
        <f t="shared" si="13"/>
        <v>0.33669999999999334</v>
      </c>
      <c r="F215" s="149">
        <f t="shared" si="14"/>
        <v>1232.6560497894689</v>
      </c>
      <c r="G215" s="150">
        <f t="shared" si="15"/>
        <v>273.15</v>
      </c>
      <c r="H215" s="151">
        <v>42</v>
      </c>
      <c r="I215" s="157">
        <v>656.65</v>
      </c>
      <c r="J215" s="157">
        <v>383.5</v>
      </c>
    </row>
    <row r="216" spans="1:10" ht="18.75" customHeight="1">
      <c r="A216" s="154">
        <v>23272</v>
      </c>
      <c r="B216" s="155">
        <v>4</v>
      </c>
      <c r="C216" s="156">
        <v>84.9933</v>
      </c>
      <c r="D216" s="156">
        <v>85.0162</v>
      </c>
      <c r="E216" s="148">
        <f t="shared" si="13"/>
        <v>0.022899999999992815</v>
      </c>
      <c r="F216" s="149">
        <f t="shared" si="14"/>
        <v>82.81498625774923</v>
      </c>
      <c r="G216" s="150">
        <f t="shared" si="15"/>
        <v>276.52</v>
      </c>
      <c r="H216" s="151">
        <v>43</v>
      </c>
      <c r="I216" s="157">
        <v>707.88</v>
      </c>
      <c r="J216" s="157">
        <v>431.36</v>
      </c>
    </row>
    <row r="217" spans="1:10" ht="18.75" customHeight="1">
      <c r="A217" s="154"/>
      <c r="B217" s="155">
        <v>5</v>
      </c>
      <c r="C217" s="156">
        <v>85.043</v>
      </c>
      <c r="D217" s="156">
        <v>85.0676</v>
      </c>
      <c r="E217" s="148">
        <f t="shared" si="13"/>
        <v>0.024599999999992406</v>
      </c>
      <c r="F217" s="149">
        <f t="shared" si="14"/>
        <v>91.00998890119278</v>
      </c>
      <c r="G217" s="150">
        <f t="shared" si="15"/>
        <v>270.29999999999995</v>
      </c>
      <c r="H217" s="151">
        <v>44</v>
      </c>
      <c r="I217" s="157">
        <v>824.64</v>
      </c>
      <c r="J217" s="157">
        <v>554.34</v>
      </c>
    </row>
    <row r="218" spans="1:10" ht="18.75" customHeight="1">
      <c r="A218" s="154"/>
      <c r="B218" s="155">
        <v>6</v>
      </c>
      <c r="C218" s="156">
        <v>87.4385</v>
      </c>
      <c r="D218" s="156">
        <v>87.4626</v>
      </c>
      <c r="E218" s="148">
        <f t="shared" si="13"/>
        <v>0.02409999999999002</v>
      </c>
      <c r="F218" s="149">
        <f t="shared" si="14"/>
        <v>96.92728442724429</v>
      </c>
      <c r="G218" s="150">
        <f t="shared" si="15"/>
        <v>248.64</v>
      </c>
      <c r="H218" s="151">
        <v>45</v>
      </c>
      <c r="I218" s="157">
        <v>796.74</v>
      </c>
      <c r="J218" s="157">
        <v>548.1</v>
      </c>
    </row>
    <row r="219" spans="1:10" ht="18.75" customHeight="1">
      <c r="A219" s="154">
        <v>23277</v>
      </c>
      <c r="B219" s="155">
        <v>7</v>
      </c>
      <c r="C219" s="156">
        <v>86.3863</v>
      </c>
      <c r="D219" s="156">
        <v>86.4134</v>
      </c>
      <c r="E219" s="148">
        <f t="shared" si="13"/>
        <v>0.027099999999990132</v>
      </c>
      <c r="F219" s="149">
        <f t="shared" si="14"/>
        <v>103.14771818973902</v>
      </c>
      <c r="G219" s="150">
        <f t="shared" si="15"/>
        <v>262.73</v>
      </c>
      <c r="H219" s="151">
        <v>46</v>
      </c>
      <c r="I219" s="157">
        <v>781.01</v>
      </c>
      <c r="J219" s="157">
        <v>518.28</v>
      </c>
    </row>
    <row r="220" spans="1:10" ht="18.75" customHeight="1">
      <c r="A220" s="154"/>
      <c r="B220" s="155">
        <v>8</v>
      </c>
      <c r="C220" s="156">
        <v>84.7843</v>
      </c>
      <c r="D220" s="156">
        <v>84.8155</v>
      </c>
      <c r="E220" s="148">
        <f t="shared" si="13"/>
        <v>0.03119999999999834</v>
      </c>
      <c r="F220" s="149">
        <f t="shared" si="14"/>
        <v>113.01890893283465</v>
      </c>
      <c r="G220" s="150">
        <f t="shared" si="15"/>
        <v>276.06000000000006</v>
      </c>
      <c r="H220" s="151">
        <v>47</v>
      </c>
      <c r="I220" s="157">
        <v>815.72</v>
      </c>
      <c r="J220" s="157">
        <v>539.66</v>
      </c>
    </row>
    <row r="221" spans="1:10" ht="18.75" customHeight="1">
      <c r="A221" s="154"/>
      <c r="B221" s="155">
        <v>9</v>
      </c>
      <c r="C221" s="156">
        <v>87.6285</v>
      </c>
      <c r="D221" s="156">
        <v>87.6585</v>
      </c>
      <c r="E221" s="148">
        <f t="shared" si="13"/>
        <v>0.030000000000001137</v>
      </c>
      <c r="F221" s="149">
        <f t="shared" si="14"/>
        <v>113.59333585763397</v>
      </c>
      <c r="G221" s="150">
        <f t="shared" si="15"/>
        <v>264.1</v>
      </c>
      <c r="H221" s="151">
        <v>48</v>
      </c>
      <c r="I221" s="157">
        <v>818.95</v>
      </c>
      <c r="J221" s="157">
        <v>554.85</v>
      </c>
    </row>
    <row r="222" spans="1:10" ht="18.75" customHeight="1">
      <c r="A222" s="154">
        <v>23290</v>
      </c>
      <c r="B222" s="155">
        <v>28</v>
      </c>
      <c r="C222" s="156">
        <v>91.7361</v>
      </c>
      <c r="D222" s="156">
        <v>91.8062</v>
      </c>
      <c r="E222" s="148">
        <f t="shared" si="13"/>
        <v>0.07010000000001071</v>
      </c>
      <c r="F222" s="149">
        <f t="shared" si="14"/>
        <v>236.47281068685302</v>
      </c>
      <c r="G222" s="150">
        <f t="shared" si="15"/>
        <v>296.44</v>
      </c>
      <c r="H222" s="151">
        <v>49</v>
      </c>
      <c r="I222" s="157">
        <v>651.4</v>
      </c>
      <c r="J222" s="157">
        <v>354.96</v>
      </c>
    </row>
    <row r="223" spans="1:10" ht="18.75" customHeight="1">
      <c r="A223" s="154"/>
      <c r="B223" s="155">
        <v>29</v>
      </c>
      <c r="C223" s="156">
        <v>85.2987</v>
      </c>
      <c r="D223" s="156">
        <v>85.3652</v>
      </c>
      <c r="E223" s="148">
        <f t="shared" si="13"/>
        <v>0.06650000000000489</v>
      </c>
      <c r="F223" s="149">
        <f t="shared" si="14"/>
        <v>213.161521941228</v>
      </c>
      <c r="G223" s="150">
        <f t="shared" si="15"/>
        <v>311.96999999999997</v>
      </c>
      <c r="H223" s="151">
        <v>50</v>
      </c>
      <c r="I223" s="157">
        <v>725.64</v>
      </c>
      <c r="J223" s="157">
        <v>413.67</v>
      </c>
    </row>
    <row r="224" spans="1:10" ht="18.75" customHeight="1">
      <c r="A224" s="154"/>
      <c r="B224" s="155">
        <v>30</v>
      </c>
      <c r="C224" s="156">
        <v>85.3476</v>
      </c>
      <c r="D224" s="156">
        <v>85.4004</v>
      </c>
      <c r="E224" s="148">
        <f t="shared" si="13"/>
        <v>0.05280000000000484</v>
      </c>
      <c r="F224" s="149">
        <f t="shared" si="14"/>
        <v>193.91090381580247</v>
      </c>
      <c r="G224" s="150">
        <f t="shared" si="15"/>
        <v>272.28999999999996</v>
      </c>
      <c r="H224" s="151">
        <v>51</v>
      </c>
      <c r="I224" s="157">
        <v>824.18</v>
      </c>
      <c r="J224" s="157">
        <v>551.89</v>
      </c>
    </row>
    <row r="225" spans="1:10" ht="18.75" customHeight="1">
      <c r="A225" s="154">
        <v>23304</v>
      </c>
      <c r="B225" s="155">
        <v>31</v>
      </c>
      <c r="C225" s="156">
        <v>93.4195</v>
      </c>
      <c r="D225" s="156">
        <v>93.4342</v>
      </c>
      <c r="E225" s="148">
        <f t="shared" si="13"/>
        <v>0.01470000000000482</v>
      </c>
      <c r="F225" s="149">
        <f t="shared" si="14"/>
        <v>55.35472209671947</v>
      </c>
      <c r="G225" s="150">
        <f t="shared" si="15"/>
        <v>265.55999999999995</v>
      </c>
      <c r="H225" s="151">
        <v>52</v>
      </c>
      <c r="I225" s="157">
        <v>801.89</v>
      </c>
      <c r="J225" s="157">
        <v>536.33</v>
      </c>
    </row>
    <row r="226" spans="1:10" ht="18.75" customHeight="1">
      <c r="A226" s="154"/>
      <c r="B226" s="155">
        <v>32</v>
      </c>
      <c r="C226" s="156">
        <v>83.9712</v>
      </c>
      <c r="D226" s="156">
        <v>83.9922</v>
      </c>
      <c r="E226" s="148">
        <f t="shared" si="13"/>
        <v>0.021000000000000796</v>
      </c>
      <c r="F226" s="149">
        <f t="shared" si="14"/>
        <v>72.21706386052064</v>
      </c>
      <c r="G226" s="150">
        <f t="shared" si="15"/>
        <v>290.79</v>
      </c>
      <c r="H226" s="151">
        <v>53</v>
      </c>
      <c r="I226" s="157">
        <v>707.38</v>
      </c>
      <c r="J226" s="157">
        <v>416.59</v>
      </c>
    </row>
    <row r="227" spans="1:10" ht="18.75" customHeight="1">
      <c r="A227" s="154"/>
      <c r="B227" s="155">
        <v>33</v>
      </c>
      <c r="C227" s="156">
        <v>91.0913</v>
      </c>
      <c r="D227" s="156">
        <v>91.1083</v>
      </c>
      <c r="E227" s="148">
        <f t="shared" si="13"/>
        <v>0.016999999999995907</v>
      </c>
      <c r="F227" s="149">
        <f t="shared" si="14"/>
        <v>51.96710787758967</v>
      </c>
      <c r="G227" s="150">
        <f t="shared" si="15"/>
        <v>327.13</v>
      </c>
      <c r="H227" s="151">
        <v>54</v>
      </c>
      <c r="I227" s="157">
        <v>800.25</v>
      </c>
      <c r="J227" s="157">
        <v>473.12</v>
      </c>
    </row>
    <row r="228" spans="1:10" ht="18.75" customHeight="1">
      <c r="A228" s="154">
        <v>23311</v>
      </c>
      <c r="B228" s="155">
        <v>34</v>
      </c>
      <c r="C228" s="156">
        <v>84.3127</v>
      </c>
      <c r="D228" s="156">
        <v>84.3309</v>
      </c>
      <c r="E228" s="148">
        <f t="shared" si="13"/>
        <v>0.01819999999999311</v>
      </c>
      <c r="F228" s="149">
        <f t="shared" si="14"/>
        <v>66.9610007358098</v>
      </c>
      <c r="G228" s="150">
        <f t="shared" si="15"/>
        <v>271.80000000000007</v>
      </c>
      <c r="H228" s="151">
        <v>55</v>
      </c>
      <c r="I228" s="157">
        <v>806.45</v>
      </c>
      <c r="J228" s="157">
        <v>534.65</v>
      </c>
    </row>
    <row r="229" spans="1:10" ht="18.75" customHeight="1">
      <c r="A229" s="154"/>
      <c r="B229" s="155">
        <v>35</v>
      </c>
      <c r="C229" s="156">
        <v>86.0589</v>
      </c>
      <c r="D229" s="156">
        <v>86.0761</v>
      </c>
      <c r="E229" s="148">
        <f t="shared" si="13"/>
        <v>0.017200000000002547</v>
      </c>
      <c r="F229" s="149">
        <f t="shared" si="14"/>
        <v>64.29425837321527</v>
      </c>
      <c r="G229" s="150">
        <f t="shared" si="15"/>
        <v>267.52</v>
      </c>
      <c r="H229" s="151">
        <v>56</v>
      </c>
      <c r="I229" s="157">
        <v>813.75</v>
      </c>
      <c r="J229" s="157">
        <v>546.23</v>
      </c>
    </row>
    <row r="230" spans="1:10" ht="18.75" customHeight="1">
      <c r="A230" s="154"/>
      <c r="B230" s="155">
        <v>36</v>
      </c>
      <c r="C230" s="156">
        <v>85.0134</v>
      </c>
      <c r="D230" s="156">
        <v>85.0331</v>
      </c>
      <c r="E230" s="148">
        <f t="shared" si="13"/>
        <v>0.019700000000000273</v>
      </c>
      <c r="F230" s="149">
        <f t="shared" si="14"/>
        <v>56.54095631708936</v>
      </c>
      <c r="G230" s="150">
        <f t="shared" si="15"/>
        <v>348.41999999999996</v>
      </c>
      <c r="H230" s="151">
        <v>57</v>
      </c>
      <c r="I230" s="157">
        <v>624.54</v>
      </c>
      <c r="J230" s="157">
        <v>276.12</v>
      </c>
    </row>
    <row r="231" spans="1:10" ht="18.75" customHeight="1">
      <c r="A231" s="154">
        <v>23318</v>
      </c>
      <c r="B231" s="155">
        <v>19</v>
      </c>
      <c r="C231" s="156">
        <v>88.9385</v>
      </c>
      <c r="D231" s="156">
        <v>88.9546</v>
      </c>
      <c r="E231" s="148">
        <f t="shared" si="13"/>
        <v>0.016099999999994452</v>
      </c>
      <c r="F231" s="149">
        <f t="shared" si="14"/>
        <v>47.23346828608359</v>
      </c>
      <c r="G231" s="150">
        <f t="shared" si="15"/>
        <v>340.85999999999996</v>
      </c>
      <c r="H231" s="151">
        <v>58</v>
      </c>
      <c r="I231" s="157">
        <v>724.67</v>
      </c>
      <c r="J231" s="157">
        <v>383.81</v>
      </c>
    </row>
    <row r="232" spans="1:10" ht="18.75" customHeight="1">
      <c r="A232" s="154"/>
      <c r="B232" s="155">
        <v>20</v>
      </c>
      <c r="C232" s="156">
        <v>84.6235</v>
      </c>
      <c r="D232" s="156">
        <v>84.6425</v>
      </c>
      <c r="E232" s="148">
        <f t="shared" si="13"/>
        <v>0.018999999999991246</v>
      </c>
      <c r="F232" s="149">
        <f t="shared" si="14"/>
        <v>54.00488886359857</v>
      </c>
      <c r="G232" s="150">
        <f t="shared" si="15"/>
        <v>351.81999999999994</v>
      </c>
      <c r="H232" s="151">
        <v>59</v>
      </c>
      <c r="I232" s="157">
        <v>726.67</v>
      </c>
      <c r="J232" s="157">
        <v>374.85</v>
      </c>
    </row>
    <row r="233" spans="1:10" ht="18.75" customHeight="1">
      <c r="A233" s="154"/>
      <c r="B233" s="155">
        <v>21</v>
      </c>
      <c r="C233" s="156">
        <v>90.0513</v>
      </c>
      <c r="D233" s="156">
        <v>90.0694</v>
      </c>
      <c r="E233" s="148">
        <f t="shared" si="13"/>
        <v>0.018100000000004002</v>
      </c>
      <c r="F233" s="149">
        <f t="shared" si="14"/>
        <v>51.75273059988563</v>
      </c>
      <c r="G233" s="150">
        <f t="shared" si="15"/>
        <v>349.74</v>
      </c>
      <c r="H233" s="151">
        <v>60</v>
      </c>
      <c r="I233" s="157">
        <v>675.02</v>
      </c>
      <c r="J233" s="157">
        <v>325.28</v>
      </c>
    </row>
    <row r="234" spans="1:10" ht="18.75" customHeight="1">
      <c r="A234" s="154">
        <v>23333</v>
      </c>
      <c r="B234" s="155">
        <v>22</v>
      </c>
      <c r="C234" s="156">
        <v>86.2013</v>
      </c>
      <c r="D234" s="156">
        <v>86.2114</v>
      </c>
      <c r="E234" s="148">
        <f t="shared" si="13"/>
        <v>0.010099999999994225</v>
      </c>
      <c r="F234" s="149">
        <f t="shared" si="14"/>
        <v>34.37010821477651</v>
      </c>
      <c r="G234" s="150">
        <f t="shared" si="15"/>
        <v>293.86</v>
      </c>
      <c r="H234" s="151">
        <v>61</v>
      </c>
      <c r="I234" s="157">
        <v>772.83</v>
      </c>
      <c r="J234" s="157">
        <v>478.97</v>
      </c>
    </row>
    <row r="235" spans="1:10" ht="18.75" customHeight="1">
      <c r="A235" s="154"/>
      <c r="B235" s="155">
        <v>23</v>
      </c>
      <c r="C235" s="156">
        <v>87.6696</v>
      </c>
      <c r="D235" s="156">
        <v>87.685</v>
      </c>
      <c r="E235" s="148">
        <f t="shared" si="13"/>
        <v>0.015399999999999636</v>
      </c>
      <c r="F235" s="149">
        <f t="shared" si="14"/>
        <v>53.71281085417195</v>
      </c>
      <c r="G235" s="150">
        <f t="shared" si="15"/>
        <v>286.7099999999999</v>
      </c>
      <c r="H235" s="151">
        <v>62</v>
      </c>
      <c r="I235" s="157">
        <v>831.41</v>
      </c>
      <c r="J235" s="157">
        <v>544.7</v>
      </c>
    </row>
    <row r="236" spans="1:10" ht="18.75" customHeight="1">
      <c r="A236" s="154"/>
      <c r="B236" s="155">
        <v>24</v>
      </c>
      <c r="C236" s="156">
        <v>88.0679</v>
      </c>
      <c r="D236" s="156">
        <v>88.0816</v>
      </c>
      <c r="E236" s="148">
        <f t="shared" si="13"/>
        <v>0.013700000000000045</v>
      </c>
      <c r="F236" s="149">
        <f t="shared" si="14"/>
        <v>43.922926485204215</v>
      </c>
      <c r="G236" s="150">
        <f t="shared" si="15"/>
        <v>311.90999999999997</v>
      </c>
      <c r="H236" s="151">
        <v>63</v>
      </c>
      <c r="I236" s="157">
        <v>707.26</v>
      </c>
      <c r="J236" s="157">
        <v>395.35</v>
      </c>
    </row>
    <row r="237" spans="1:10" ht="18.75" customHeight="1">
      <c r="A237" s="154">
        <v>23339</v>
      </c>
      <c r="B237" s="155">
        <v>25</v>
      </c>
      <c r="C237" s="156">
        <v>84.9803</v>
      </c>
      <c r="D237" s="156">
        <v>84.9942</v>
      </c>
      <c r="E237" s="148">
        <f t="shared" si="13"/>
        <v>0.013900000000006685</v>
      </c>
      <c r="F237" s="149">
        <f t="shared" si="14"/>
        <v>45.50662956296181</v>
      </c>
      <c r="G237" s="150">
        <f t="shared" si="15"/>
        <v>305.45</v>
      </c>
      <c r="H237" s="151">
        <v>64</v>
      </c>
      <c r="I237" s="157">
        <v>697.13</v>
      </c>
      <c r="J237" s="157">
        <v>391.68</v>
      </c>
    </row>
    <row r="238" spans="1:10" ht="18.75" customHeight="1">
      <c r="A238" s="154"/>
      <c r="B238" s="155">
        <v>26</v>
      </c>
      <c r="C238" s="156">
        <v>90.8419</v>
      </c>
      <c r="D238" s="156">
        <v>90.8584</v>
      </c>
      <c r="E238" s="148">
        <f t="shared" si="13"/>
        <v>0.01650000000000773</v>
      </c>
      <c r="F238" s="149">
        <f t="shared" si="14"/>
        <v>56.381342901102784</v>
      </c>
      <c r="G238" s="150">
        <f t="shared" si="15"/>
        <v>292.65000000000003</v>
      </c>
      <c r="H238" s="151">
        <v>65</v>
      </c>
      <c r="I238" s="157">
        <v>679.44</v>
      </c>
      <c r="J238" s="157">
        <v>386.79</v>
      </c>
    </row>
    <row r="239" spans="1:10" ht="18.75" customHeight="1">
      <c r="A239" s="154"/>
      <c r="B239" s="155">
        <v>27</v>
      </c>
      <c r="C239" s="156">
        <v>85.9838</v>
      </c>
      <c r="D239" s="156">
        <v>86.0014</v>
      </c>
      <c r="E239" s="148">
        <f t="shared" si="13"/>
        <v>0.017600000000001614</v>
      </c>
      <c r="F239" s="149">
        <f t="shared" si="14"/>
        <v>53.24620318267566</v>
      </c>
      <c r="G239" s="150">
        <f t="shared" si="15"/>
        <v>330.5400000000001</v>
      </c>
      <c r="H239" s="151">
        <v>66</v>
      </c>
      <c r="I239" s="157">
        <v>697.82</v>
      </c>
      <c r="J239" s="157">
        <v>367.28</v>
      </c>
    </row>
    <row r="240" spans="1:10" ht="18.75" customHeight="1">
      <c r="A240" s="154">
        <v>23348</v>
      </c>
      <c r="B240" s="155">
        <v>1</v>
      </c>
      <c r="C240" s="156">
        <v>85.4361</v>
      </c>
      <c r="D240" s="156">
        <v>85.448</v>
      </c>
      <c r="E240" s="148">
        <f t="shared" si="13"/>
        <v>0.011899999999997135</v>
      </c>
      <c r="F240" s="149">
        <f t="shared" si="14"/>
        <v>50.0483660680369</v>
      </c>
      <c r="G240" s="150">
        <f t="shared" si="15"/>
        <v>237.77000000000004</v>
      </c>
      <c r="H240" s="151">
        <v>67</v>
      </c>
      <c r="I240" s="157">
        <v>658.46</v>
      </c>
      <c r="J240" s="157">
        <v>420.69</v>
      </c>
    </row>
    <row r="241" spans="1:10" ht="18.75" customHeight="1">
      <c r="A241" s="154"/>
      <c r="B241" s="155">
        <v>2</v>
      </c>
      <c r="C241" s="156">
        <v>87.501</v>
      </c>
      <c r="D241" s="156">
        <v>87.5098</v>
      </c>
      <c r="E241" s="148">
        <f t="shared" si="13"/>
        <v>0.008799999999993702</v>
      </c>
      <c r="F241" s="149">
        <f t="shared" si="14"/>
        <v>29.10534149162792</v>
      </c>
      <c r="G241" s="150">
        <f t="shared" si="15"/>
        <v>302.35</v>
      </c>
      <c r="H241" s="151">
        <v>68</v>
      </c>
      <c r="I241" s="157">
        <v>837.74</v>
      </c>
      <c r="J241" s="157">
        <v>535.39</v>
      </c>
    </row>
    <row r="242" spans="1:10" ht="18.75" customHeight="1">
      <c r="A242" s="154"/>
      <c r="B242" s="155">
        <v>3</v>
      </c>
      <c r="C242" s="156">
        <v>85.919</v>
      </c>
      <c r="D242" s="156">
        <v>85.9332</v>
      </c>
      <c r="E242" s="148">
        <f t="shared" si="13"/>
        <v>0.014200000000002433</v>
      </c>
      <c r="F242" s="149">
        <f t="shared" si="14"/>
        <v>56.6459230892071</v>
      </c>
      <c r="G242" s="150">
        <f t="shared" si="15"/>
        <v>250.67999999999995</v>
      </c>
      <c r="H242" s="151">
        <v>69</v>
      </c>
      <c r="I242" s="157">
        <v>810.75</v>
      </c>
      <c r="J242" s="157">
        <v>560.07</v>
      </c>
    </row>
    <row r="243" spans="1:10" ht="18.75" customHeight="1">
      <c r="A243" s="154">
        <v>23360</v>
      </c>
      <c r="B243" s="155">
        <v>4</v>
      </c>
      <c r="C243" s="156">
        <v>85.0595</v>
      </c>
      <c r="D243" s="156">
        <v>85.0742</v>
      </c>
      <c r="E243" s="148">
        <f t="shared" si="13"/>
        <v>0.01470000000000482</v>
      </c>
      <c r="F243" s="149">
        <f t="shared" si="14"/>
        <v>48.29330792734591</v>
      </c>
      <c r="G243" s="150">
        <f t="shared" si="15"/>
        <v>304.39</v>
      </c>
      <c r="H243" s="151">
        <v>70</v>
      </c>
      <c r="I243" s="157">
        <v>653.65</v>
      </c>
      <c r="J243" s="157">
        <v>349.26</v>
      </c>
    </row>
    <row r="244" spans="1:10" ht="18.75" customHeight="1">
      <c r="A244" s="154"/>
      <c r="B244" s="155">
        <v>5</v>
      </c>
      <c r="C244" s="156">
        <v>85.0714</v>
      </c>
      <c r="D244" s="156">
        <v>85.0842</v>
      </c>
      <c r="E244" s="148">
        <f t="shared" si="13"/>
        <v>0.01279999999999859</v>
      </c>
      <c r="F244" s="149">
        <f t="shared" si="14"/>
        <v>45.48846796260915</v>
      </c>
      <c r="G244" s="150">
        <f t="shared" si="15"/>
        <v>281.39000000000004</v>
      </c>
      <c r="H244" s="151">
        <v>71</v>
      </c>
      <c r="I244" s="157">
        <v>688.07</v>
      </c>
      <c r="J244" s="157">
        <v>406.68</v>
      </c>
    </row>
    <row r="245" spans="1:10" ht="18.75" customHeight="1">
      <c r="A245" s="154"/>
      <c r="B245" s="155">
        <v>6</v>
      </c>
      <c r="C245" s="156">
        <v>87.4732</v>
      </c>
      <c r="D245" s="156">
        <v>87.486</v>
      </c>
      <c r="E245" s="148">
        <f t="shared" si="13"/>
        <v>0.01279999999999859</v>
      </c>
      <c r="F245" s="149">
        <f t="shared" si="14"/>
        <v>43.06139613119795</v>
      </c>
      <c r="G245" s="150">
        <f t="shared" si="15"/>
        <v>297.25</v>
      </c>
      <c r="H245" s="151">
        <v>72</v>
      </c>
      <c r="I245" s="157">
        <v>885.8</v>
      </c>
      <c r="J245" s="157">
        <v>588.55</v>
      </c>
    </row>
    <row r="246" spans="1:10" ht="18.75" customHeight="1">
      <c r="A246" s="154">
        <v>23368</v>
      </c>
      <c r="B246" s="155">
        <v>7</v>
      </c>
      <c r="C246" s="156">
        <v>86.4091</v>
      </c>
      <c r="D246" s="156">
        <v>86.4189</v>
      </c>
      <c r="E246" s="148">
        <f t="shared" si="13"/>
        <v>0.009799999999998477</v>
      </c>
      <c r="F246" s="149">
        <f t="shared" si="14"/>
        <v>39.96411385693858</v>
      </c>
      <c r="G246" s="150">
        <f t="shared" si="15"/>
        <v>245.2199999999999</v>
      </c>
      <c r="H246" s="151">
        <v>73</v>
      </c>
      <c r="I246" s="157">
        <v>886.91</v>
      </c>
      <c r="J246" s="157">
        <v>641.69</v>
      </c>
    </row>
    <row r="247" spans="1:10" ht="18.75" customHeight="1">
      <c r="A247" s="154"/>
      <c r="B247" s="155">
        <v>8</v>
      </c>
      <c r="C247" s="156">
        <v>84.8258</v>
      </c>
      <c r="D247" s="156">
        <v>84.8327</v>
      </c>
      <c r="E247" s="148">
        <f t="shared" si="13"/>
        <v>0.0069000000000016826</v>
      </c>
      <c r="F247" s="149">
        <f t="shared" si="14"/>
        <v>23.036089874141762</v>
      </c>
      <c r="G247" s="150">
        <f t="shared" si="15"/>
        <v>299.53000000000003</v>
      </c>
      <c r="H247" s="151">
        <v>74</v>
      </c>
      <c r="I247" s="157">
        <v>708.72</v>
      </c>
      <c r="J247" s="157">
        <v>409.19</v>
      </c>
    </row>
    <row r="248" spans="1:10" ht="18.75" customHeight="1">
      <c r="A248" s="154"/>
      <c r="B248" s="155">
        <v>9</v>
      </c>
      <c r="C248" s="156">
        <v>87.6728</v>
      </c>
      <c r="D248" s="156">
        <v>87.6799</v>
      </c>
      <c r="E248" s="148">
        <f t="shared" si="13"/>
        <v>0.007100000000008322</v>
      </c>
      <c r="F248" s="149">
        <f t="shared" si="14"/>
        <v>22.85015447994439</v>
      </c>
      <c r="G248" s="150">
        <f t="shared" si="15"/>
        <v>310.72</v>
      </c>
      <c r="H248" s="151">
        <v>75</v>
      </c>
      <c r="I248" s="157">
        <v>678.97</v>
      </c>
      <c r="J248" s="157">
        <v>368.25</v>
      </c>
    </row>
    <row r="249" spans="1:10" ht="18.75" customHeight="1">
      <c r="A249" s="154">
        <v>23383</v>
      </c>
      <c r="B249" s="155">
        <v>1</v>
      </c>
      <c r="C249" s="156">
        <v>85.3807</v>
      </c>
      <c r="D249" s="156">
        <v>85.3884</v>
      </c>
      <c r="E249" s="148">
        <f t="shared" si="13"/>
        <v>0.007699999999999818</v>
      </c>
      <c r="F249" s="149">
        <f t="shared" si="14"/>
        <v>30.45645123012348</v>
      </c>
      <c r="G249" s="150">
        <f t="shared" si="15"/>
        <v>252.82</v>
      </c>
      <c r="H249" s="151">
        <v>76</v>
      </c>
      <c r="I249" s="157">
        <v>553.16</v>
      </c>
      <c r="J249" s="157">
        <v>300.34</v>
      </c>
    </row>
    <row r="250" spans="1:10" ht="18.75" customHeight="1">
      <c r="A250" s="154"/>
      <c r="B250" s="155">
        <v>2</v>
      </c>
      <c r="C250" s="156">
        <v>87.4565</v>
      </c>
      <c r="D250" s="156">
        <v>87.4618</v>
      </c>
      <c r="E250" s="148">
        <f t="shared" si="13"/>
        <v>0.005299999999991201</v>
      </c>
      <c r="F250" s="149">
        <f t="shared" si="14"/>
        <v>22.932802561512695</v>
      </c>
      <c r="G250" s="150">
        <f t="shared" si="15"/>
        <v>231.11000000000007</v>
      </c>
      <c r="H250" s="151">
        <v>77</v>
      </c>
      <c r="I250" s="157">
        <v>599.07</v>
      </c>
      <c r="J250" s="157">
        <v>367.96</v>
      </c>
    </row>
    <row r="251" spans="1:10" ht="18.75" customHeight="1">
      <c r="A251" s="154"/>
      <c r="B251" s="155">
        <v>3</v>
      </c>
      <c r="C251" s="156">
        <v>85.8636</v>
      </c>
      <c r="D251" s="156">
        <v>85.87</v>
      </c>
      <c r="E251" s="148">
        <f t="shared" si="13"/>
        <v>0.006399999999999295</v>
      </c>
      <c r="F251" s="149">
        <f t="shared" si="14"/>
        <v>23.643281983077674</v>
      </c>
      <c r="G251" s="150">
        <f t="shared" si="15"/>
        <v>270.69</v>
      </c>
      <c r="H251" s="151">
        <v>78</v>
      </c>
      <c r="I251" s="157">
        <v>739.89</v>
      </c>
      <c r="J251" s="157">
        <v>469.2</v>
      </c>
    </row>
    <row r="252" spans="1:10" ht="18.75" customHeight="1">
      <c r="A252" s="154">
        <v>23395</v>
      </c>
      <c r="B252" s="155">
        <v>4</v>
      </c>
      <c r="C252" s="156">
        <v>85.004</v>
      </c>
      <c r="D252" s="156">
        <v>85.0077</v>
      </c>
      <c r="E252" s="148">
        <f t="shared" si="13"/>
        <v>0.0036999999999949296</v>
      </c>
      <c r="F252" s="149">
        <f t="shared" si="14"/>
        <v>13.8826354494782</v>
      </c>
      <c r="G252" s="150">
        <f t="shared" si="15"/>
        <v>266.52</v>
      </c>
      <c r="H252" s="151">
        <v>79</v>
      </c>
      <c r="I252" s="157">
        <v>613.26</v>
      </c>
      <c r="J252" s="157">
        <v>346.74</v>
      </c>
    </row>
    <row r="253" spans="1:10" ht="18.75" customHeight="1">
      <c r="A253" s="154"/>
      <c r="B253" s="155">
        <v>5</v>
      </c>
      <c r="C253" s="156">
        <v>85.0393</v>
      </c>
      <c r="D253" s="156">
        <v>85.0434</v>
      </c>
      <c r="E253" s="148">
        <f t="shared" si="13"/>
        <v>0.004100000000008208</v>
      </c>
      <c r="F253" s="149">
        <f t="shared" si="14"/>
        <v>16.690413189530663</v>
      </c>
      <c r="G253" s="150">
        <f t="shared" si="15"/>
        <v>245.65000000000003</v>
      </c>
      <c r="H253" s="151">
        <v>80</v>
      </c>
      <c r="I253" s="157">
        <v>640.58</v>
      </c>
      <c r="J253" s="157">
        <v>394.93</v>
      </c>
    </row>
    <row r="254" spans="1:10" ht="18.75" customHeight="1">
      <c r="A254" s="154"/>
      <c r="B254" s="155">
        <v>6</v>
      </c>
      <c r="C254" s="156">
        <v>87.4375</v>
      </c>
      <c r="D254" s="156">
        <v>87.4444</v>
      </c>
      <c r="E254" s="148">
        <f t="shared" si="13"/>
        <v>0.0069000000000016826</v>
      </c>
      <c r="F254" s="149">
        <f t="shared" si="14"/>
        <v>28.112777053461883</v>
      </c>
      <c r="G254" s="150">
        <f t="shared" si="15"/>
        <v>245.43999999999994</v>
      </c>
      <c r="H254" s="151">
        <v>81</v>
      </c>
      <c r="I254" s="157">
        <v>775.67</v>
      </c>
      <c r="J254" s="157">
        <v>530.23</v>
      </c>
    </row>
    <row r="255" spans="1:10" ht="18.75" customHeight="1">
      <c r="A255" s="154">
        <v>23410</v>
      </c>
      <c r="B255" s="155">
        <v>1</v>
      </c>
      <c r="C255" s="156">
        <v>85.4079</v>
      </c>
      <c r="D255" s="156">
        <v>85.4118</v>
      </c>
      <c r="E255" s="148">
        <f t="shared" si="13"/>
        <v>0.003900000000001569</v>
      </c>
      <c r="F255" s="149">
        <f t="shared" si="14"/>
        <v>14.09570623103068</v>
      </c>
      <c r="G255" s="150">
        <f t="shared" si="15"/>
        <v>276.68</v>
      </c>
      <c r="H255" s="151">
        <v>82</v>
      </c>
      <c r="I255" s="157">
        <v>713.98</v>
      </c>
      <c r="J255" s="157">
        <v>437.3</v>
      </c>
    </row>
    <row r="256" spans="1:10" ht="18.75" customHeight="1">
      <c r="A256" s="154"/>
      <c r="B256" s="155">
        <v>2</v>
      </c>
      <c r="C256" s="156">
        <v>87.4578</v>
      </c>
      <c r="D256" s="156">
        <v>87.4637</v>
      </c>
      <c r="E256" s="148">
        <f t="shared" si="13"/>
        <v>0.005899999999996908</v>
      </c>
      <c r="F256" s="149">
        <f t="shared" si="14"/>
        <v>18.311039384242907</v>
      </c>
      <c r="G256" s="150">
        <f t="shared" si="15"/>
        <v>322.21000000000004</v>
      </c>
      <c r="H256" s="151">
        <v>83</v>
      </c>
      <c r="I256" s="157">
        <v>688.24</v>
      </c>
      <c r="J256" s="157">
        <v>366.03</v>
      </c>
    </row>
    <row r="257" spans="1:10" ht="18.75" customHeight="1">
      <c r="A257" s="154"/>
      <c r="B257" s="155">
        <v>3</v>
      </c>
      <c r="C257" s="156">
        <v>85.8478</v>
      </c>
      <c r="D257" s="156">
        <v>85.8529</v>
      </c>
      <c r="E257" s="148">
        <f t="shared" si="13"/>
        <v>0.005099999999998772</v>
      </c>
      <c r="F257" s="149">
        <f t="shared" si="14"/>
        <v>16.913739926371413</v>
      </c>
      <c r="G257" s="150">
        <f t="shared" si="15"/>
        <v>301.53</v>
      </c>
      <c r="H257" s="151">
        <v>84</v>
      </c>
      <c r="I257" s="157">
        <v>853.87</v>
      </c>
      <c r="J257" s="157">
        <v>552.34</v>
      </c>
    </row>
    <row r="258" spans="1:10" ht="18.75" customHeight="1">
      <c r="A258" s="154">
        <v>23429</v>
      </c>
      <c r="B258" s="155">
        <v>4</v>
      </c>
      <c r="C258" s="156">
        <v>84.9926</v>
      </c>
      <c r="D258" s="156">
        <v>84.9977</v>
      </c>
      <c r="E258" s="148">
        <f t="shared" si="13"/>
        <v>0.005099999999998772</v>
      </c>
      <c r="F258" s="149">
        <f t="shared" si="14"/>
        <v>18.44618055555112</v>
      </c>
      <c r="G258" s="150">
        <f t="shared" si="15"/>
        <v>276.4799999999999</v>
      </c>
      <c r="H258" s="151">
        <v>85</v>
      </c>
      <c r="I258" s="157">
        <v>807.55</v>
      </c>
      <c r="J258" s="157">
        <v>531.07</v>
      </c>
    </row>
    <row r="259" spans="1:10" ht="18.75" customHeight="1">
      <c r="A259" s="154"/>
      <c r="B259" s="155">
        <v>5</v>
      </c>
      <c r="C259" s="156">
        <v>85.0215</v>
      </c>
      <c r="D259" s="156">
        <v>85.024</v>
      </c>
      <c r="E259" s="148">
        <f t="shared" si="13"/>
        <v>0.0024999999999977263</v>
      </c>
      <c r="F259" s="149">
        <f t="shared" si="14"/>
        <v>8.046346958473531</v>
      </c>
      <c r="G259" s="150">
        <f t="shared" si="15"/>
        <v>310.7</v>
      </c>
      <c r="H259" s="151">
        <v>86</v>
      </c>
      <c r="I259" s="157">
        <v>686.75</v>
      </c>
      <c r="J259" s="157">
        <v>376.05</v>
      </c>
    </row>
    <row r="260" spans="1:10" ht="18.75" customHeight="1">
      <c r="A260" s="154"/>
      <c r="B260" s="155">
        <v>6</v>
      </c>
      <c r="C260" s="156">
        <v>87.4386</v>
      </c>
      <c r="D260" s="156">
        <v>87.4464</v>
      </c>
      <c r="E260" s="148">
        <f aca="true" t="shared" si="16" ref="E260:E514">D260-C260</f>
        <v>0.007800000000003138</v>
      </c>
      <c r="F260" s="149">
        <f aca="true" t="shared" si="17" ref="F260:F323">((10^6)*E260/G260)</f>
        <v>26.160450764700627</v>
      </c>
      <c r="G260" s="150">
        <f aca="true" t="shared" si="18" ref="G260:G514">I260-J260</f>
        <v>298.15999999999997</v>
      </c>
      <c r="H260" s="151">
        <v>87</v>
      </c>
      <c r="I260" s="157">
        <v>789.31</v>
      </c>
      <c r="J260" s="157">
        <v>491.15</v>
      </c>
    </row>
    <row r="261" spans="1:10" ht="18.75" customHeight="1">
      <c r="A261" s="154">
        <v>23438</v>
      </c>
      <c r="B261" s="155">
        <v>13</v>
      </c>
      <c r="C261" s="156">
        <v>85.2463</v>
      </c>
      <c r="D261" s="156">
        <v>85.2463</v>
      </c>
      <c r="E261" s="182">
        <f t="shared" si="16"/>
        <v>0</v>
      </c>
      <c r="F261" s="149">
        <f t="shared" si="17"/>
        <v>0</v>
      </c>
      <c r="G261" s="182">
        <f t="shared" si="18"/>
        <v>268.3699999999999</v>
      </c>
      <c r="H261" s="151">
        <v>88</v>
      </c>
      <c r="I261" s="157">
        <v>827.06</v>
      </c>
      <c r="J261" s="157">
        <v>558.69</v>
      </c>
    </row>
    <row r="262" spans="1:10" ht="18.75" customHeight="1">
      <c r="A262" s="154"/>
      <c r="B262" s="155">
        <v>14</v>
      </c>
      <c r="C262" s="156">
        <v>87.7249</v>
      </c>
      <c r="D262" s="156">
        <v>87.7249</v>
      </c>
      <c r="E262" s="182">
        <f t="shared" si="16"/>
        <v>0</v>
      </c>
      <c r="F262" s="149">
        <f t="shared" si="17"/>
        <v>0</v>
      </c>
      <c r="G262" s="182">
        <f t="shared" si="18"/>
        <v>324.30000000000007</v>
      </c>
      <c r="H262" s="151">
        <v>89</v>
      </c>
      <c r="I262" s="157">
        <v>682.57</v>
      </c>
      <c r="J262" s="157">
        <v>358.27</v>
      </c>
    </row>
    <row r="263" spans="1:10" ht="18.75" customHeight="1">
      <c r="A263" s="154"/>
      <c r="B263" s="155">
        <v>15</v>
      </c>
      <c r="C263" s="156">
        <v>86.9497</v>
      </c>
      <c r="D263" s="156">
        <v>86.9497</v>
      </c>
      <c r="E263" s="182">
        <f t="shared" si="16"/>
        <v>0</v>
      </c>
      <c r="F263" s="149">
        <f t="shared" si="17"/>
        <v>0</v>
      </c>
      <c r="G263" s="182">
        <f t="shared" si="18"/>
        <v>283.79999999999995</v>
      </c>
      <c r="H263" s="151">
        <v>90</v>
      </c>
      <c r="I263" s="157">
        <v>829.16</v>
      </c>
      <c r="J263" s="157">
        <v>545.36</v>
      </c>
    </row>
    <row r="264" spans="1:10" ht="18.75" customHeight="1">
      <c r="A264" s="154">
        <v>23458</v>
      </c>
      <c r="B264" s="155">
        <v>16</v>
      </c>
      <c r="C264" s="156">
        <v>85.6239</v>
      </c>
      <c r="D264" s="156">
        <v>85.628</v>
      </c>
      <c r="E264" s="182">
        <f t="shared" si="16"/>
        <v>0.004099999999993997</v>
      </c>
      <c r="F264" s="149">
        <f t="shared" si="17"/>
        <v>12.73568788244027</v>
      </c>
      <c r="G264" s="182">
        <f t="shared" si="18"/>
        <v>321.93000000000006</v>
      </c>
      <c r="H264" s="151">
        <v>91</v>
      </c>
      <c r="I264" s="157">
        <v>836.7</v>
      </c>
      <c r="J264" s="157">
        <v>514.77</v>
      </c>
    </row>
    <row r="265" spans="1:10" ht="18.75" customHeight="1">
      <c r="A265" s="154"/>
      <c r="B265" s="155">
        <v>17</v>
      </c>
      <c r="C265" s="156">
        <v>89.3451</v>
      </c>
      <c r="D265" s="156">
        <v>89.3451</v>
      </c>
      <c r="E265" s="182">
        <f t="shared" si="16"/>
        <v>0</v>
      </c>
      <c r="F265" s="149">
        <f t="shared" si="17"/>
        <v>0</v>
      </c>
      <c r="G265" s="182">
        <f t="shared" si="18"/>
        <v>322.0400000000001</v>
      </c>
      <c r="H265" s="151">
        <v>92</v>
      </c>
      <c r="I265" s="157">
        <v>837.1</v>
      </c>
      <c r="J265" s="157">
        <v>515.06</v>
      </c>
    </row>
    <row r="266" spans="1:10" s="192" customFormat="1" ht="18.75" customHeight="1" thickBot="1">
      <c r="A266" s="158"/>
      <c r="B266" s="159">
        <v>18</v>
      </c>
      <c r="C266" s="160">
        <v>86.7594</v>
      </c>
      <c r="D266" s="160">
        <v>86.7594</v>
      </c>
      <c r="E266" s="191">
        <f t="shared" si="16"/>
        <v>0</v>
      </c>
      <c r="F266" s="162">
        <f t="shared" si="17"/>
        <v>0</v>
      </c>
      <c r="G266" s="191">
        <f t="shared" si="18"/>
        <v>346</v>
      </c>
      <c r="H266" s="164">
        <v>93</v>
      </c>
      <c r="I266" s="165">
        <v>730.47</v>
      </c>
      <c r="J266" s="165">
        <v>384.47</v>
      </c>
    </row>
    <row r="267" spans="1:10" ht="18.75" customHeight="1">
      <c r="A267" s="166">
        <v>23483</v>
      </c>
      <c r="B267" s="167">
        <v>19</v>
      </c>
      <c r="C267" s="168">
        <v>88.9648</v>
      </c>
      <c r="D267" s="168">
        <v>88.9747</v>
      </c>
      <c r="E267" s="190">
        <f t="shared" si="16"/>
        <v>0.009900000000001796</v>
      </c>
      <c r="F267" s="170">
        <f t="shared" si="17"/>
        <v>34.23591658886397</v>
      </c>
      <c r="G267" s="190">
        <f t="shared" si="18"/>
        <v>289.1700000000001</v>
      </c>
      <c r="H267" s="142">
        <v>1</v>
      </c>
      <c r="I267" s="171">
        <v>840.95</v>
      </c>
      <c r="J267" s="171">
        <v>551.78</v>
      </c>
    </row>
    <row r="268" spans="1:10" ht="18.75" customHeight="1">
      <c r="A268" s="154"/>
      <c r="B268" s="155">
        <v>20</v>
      </c>
      <c r="C268" s="156">
        <v>84.6479</v>
      </c>
      <c r="D268" s="156">
        <v>84.6613</v>
      </c>
      <c r="E268" s="182">
        <f t="shared" si="16"/>
        <v>0.013399999999990087</v>
      </c>
      <c r="F268" s="149">
        <f t="shared" si="17"/>
        <v>46.1575557162691</v>
      </c>
      <c r="G268" s="182">
        <f t="shared" si="18"/>
        <v>290.31000000000006</v>
      </c>
      <c r="H268" s="142">
        <v>2</v>
      </c>
      <c r="I268" s="157">
        <v>837.62</v>
      </c>
      <c r="J268" s="157">
        <v>547.31</v>
      </c>
    </row>
    <row r="269" spans="1:10" ht="18.75" customHeight="1">
      <c r="A269" s="154"/>
      <c r="B269" s="155">
        <v>21</v>
      </c>
      <c r="C269" s="156">
        <v>90.06</v>
      </c>
      <c r="D269" s="156">
        <v>90.0794</v>
      </c>
      <c r="E269" s="182">
        <f t="shared" si="16"/>
        <v>0.019400000000004525</v>
      </c>
      <c r="F269" s="149">
        <f t="shared" si="17"/>
        <v>65.72483653489354</v>
      </c>
      <c r="G269" s="182">
        <f t="shared" si="18"/>
        <v>295.16999999999996</v>
      </c>
      <c r="H269" s="130">
        <v>3</v>
      </c>
      <c r="I269" s="157">
        <v>819.03</v>
      </c>
      <c r="J269" s="157">
        <v>523.86</v>
      </c>
    </row>
    <row r="270" spans="1:10" ht="18.75" customHeight="1">
      <c r="A270" s="154">
        <v>23488</v>
      </c>
      <c r="B270" s="155">
        <v>22</v>
      </c>
      <c r="C270" s="156">
        <v>86.196</v>
      </c>
      <c r="D270" s="156">
        <v>86.2096</v>
      </c>
      <c r="E270" s="182">
        <f t="shared" si="16"/>
        <v>0.013599999999996726</v>
      </c>
      <c r="F270" s="149">
        <f t="shared" si="17"/>
        <v>50.615951468222576</v>
      </c>
      <c r="G270" s="182">
        <f t="shared" si="18"/>
        <v>268.69000000000005</v>
      </c>
      <c r="H270" s="121">
        <v>4</v>
      </c>
      <c r="I270" s="157">
        <v>835.19</v>
      </c>
      <c r="J270" s="157">
        <v>566.5</v>
      </c>
    </row>
    <row r="271" spans="1:10" ht="18.75" customHeight="1">
      <c r="A271" s="154"/>
      <c r="B271" s="155">
        <v>23</v>
      </c>
      <c r="C271" s="156">
        <v>87.6765</v>
      </c>
      <c r="D271" s="156">
        <v>87.6898</v>
      </c>
      <c r="E271" s="182">
        <f t="shared" si="16"/>
        <v>0.013300000000000978</v>
      </c>
      <c r="F271" s="149">
        <f t="shared" si="17"/>
        <v>49.50310790189072</v>
      </c>
      <c r="G271" s="182">
        <f t="shared" si="18"/>
        <v>268.66999999999996</v>
      </c>
      <c r="H271" s="121">
        <v>5</v>
      </c>
      <c r="I271" s="157">
        <v>809.88</v>
      </c>
      <c r="J271" s="157">
        <v>541.21</v>
      </c>
    </row>
    <row r="272" spans="1:10" ht="18.75" customHeight="1">
      <c r="A272" s="154"/>
      <c r="B272" s="155">
        <v>24</v>
      </c>
      <c r="C272" s="156">
        <v>88.0574</v>
      </c>
      <c r="D272" s="156">
        <v>88.0744</v>
      </c>
      <c r="E272" s="182">
        <f t="shared" si="16"/>
        <v>0.016999999999995907</v>
      </c>
      <c r="F272" s="149">
        <f t="shared" si="17"/>
        <v>59.5926665965433</v>
      </c>
      <c r="G272" s="182">
        <f t="shared" si="18"/>
        <v>285.27</v>
      </c>
      <c r="H272" s="151">
        <v>6</v>
      </c>
      <c r="I272" s="157">
        <v>851.23</v>
      </c>
      <c r="J272" s="157">
        <v>565.96</v>
      </c>
    </row>
    <row r="273" spans="1:10" ht="18.75" customHeight="1">
      <c r="A273" s="154">
        <v>23503</v>
      </c>
      <c r="B273" s="155">
        <v>34</v>
      </c>
      <c r="C273" s="156">
        <v>86.9568</v>
      </c>
      <c r="D273" s="156">
        <v>86.9722</v>
      </c>
      <c r="E273" s="182">
        <f t="shared" si="16"/>
        <v>0.015399999999999636</v>
      </c>
      <c r="F273" s="149">
        <f t="shared" si="17"/>
        <v>46.7303899256551</v>
      </c>
      <c r="G273" s="182">
        <f t="shared" si="18"/>
        <v>329.54999999999995</v>
      </c>
      <c r="H273" s="151">
        <v>7</v>
      </c>
      <c r="I273" s="157">
        <v>698.52</v>
      </c>
      <c r="J273" s="157">
        <v>368.97</v>
      </c>
    </row>
    <row r="274" spans="1:10" ht="18.75" customHeight="1">
      <c r="A274" s="154"/>
      <c r="B274" s="155">
        <v>35</v>
      </c>
      <c r="C274" s="156">
        <v>86.0168</v>
      </c>
      <c r="D274" s="156">
        <v>86.0333</v>
      </c>
      <c r="E274" s="182">
        <f t="shared" si="16"/>
        <v>0.01649999999999352</v>
      </c>
      <c r="F274" s="149">
        <f t="shared" si="17"/>
        <v>48.45814977971665</v>
      </c>
      <c r="G274" s="182">
        <f t="shared" si="18"/>
        <v>340.50000000000006</v>
      </c>
      <c r="H274" s="151">
        <v>8</v>
      </c>
      <c r="I274" s="157">
        <v>680.44</v>
      </c>
      <c r="J274" s="157">
        <v>339.94</v>
      </c>
    </row>
    <row r="275" spans="1:10" ht="18.75" customHeight="1">
      <c r="A275" s="154"/>
      <c r="B275" s="155">
        <v>36</v>
      </c>
      <c r="C275" s="156">
        <v>85.0018</v>
      </c>
      <c r="D275" s="156">
        <v>85.0198</v>
      </c>
      <c r="E275" s="182">
        <f t="shared" si="16"/>
        <v>0.018000000000000682</v>
      </c>
      <c r="F275" s="149">
        <f t="shared" si="17"/>
        <v>67.056588309804</v>
      </c>
      <c r="G275" s="182">
        <f t="shared" si="18"/>
        <v>268.42999999999995</v>
      </c>
      <c r="H275" s="151">
        <v>9</v>
      </c>
      <c r="I275" s="157">
        <v>836.29</v>
      </c>
      <c r="J275" s="157">
        <v>567.86</v>
      </c>
    </row>
    <row r="276" spans="1:10" ht="18.75" customHeight="1">
      <c r="A276" s="154">
        <v>23516</v>
      </c>
      <c r="B276" s="155">
        <v>10</v>
      </c>
      <c r="C276" s="156">
        <v>85.0439</v>
      </c>
      <c r="D276" s="156">
        <v>85.0529</v>
      </c>
      <c r="E276" s="182">
        <f t="shared" si="16"/>
        <v>0.009000000000000341</v>
      </c>
      <c r="F276" s="149">
        <f t="shared" si="17"/>
        <v>31.893405152557992</v>
      </c>
      <c r="G276" s="182">
        <f t="shared" si="18"/>
        <v>282.19000000000005</v>
      </c>
      <c r="H276" s="151">
        <v>10</v>
      </c>
      <c r="I276" s="157">
        <v>799.84</v>
      </c>
      <c r="J276" s="157">
        <v>517.65</v>
      </c>
    </row>
    <row r="277" spans="1:10" ht="18.75" customHeight="1">
      <c r="A277" s="154"/>
      <c r="B277" s="155">
        <v>11</v>
      </c>
      <c r="C277" s="156">
        <v>86.0583</v>
      </c>
      <c r="D277" s="156">
        <v>86.0653</v>
      </c>
      <c r="E277" s="182">
        <f t="shared" si="16"/>
        <v>0.006999999999990791</v>
      </c>
      <c r="F277" s="149">
        <f t="shared" si="17"/>
        <v>24.16709822196027</v>
      </c>
      <c r="G277" s="182">
        <f t="shared" si="18"/>
        <v>289.65</v>
      </c>
      <c r="H277" s="151">
        <v>11</v>
      </c>
      <c r="I277" s="157">
        <v>606.93</v>
      </c>
      <c r="J277" s="157">
        <v>317.28</v>
      </c>
    </row>
    <row r="278" spans="1:10" ht="18.75" customHeight="1">
      <c r="A278" s="154"/>
      <c r="B278" s="155">
        <v>12</v>
      </c>
      <c r="C278" s="156">
        <v>84.7717</v>
      </c>
      <c r="D278" s="156">
        <v>84.7798</v>
      </c>
      <c r="E278" s="182">
        <f t="shared" si="16"/>
        <v>0.008099999999998886</v>
      </c>
      <c r="F278" s="149">
        <f t="shared" si="17"/>
        <v>25.022396589536577</v>
      </c>
      <c r="G278" s="182">
        <f t="shared" si="18"/>
        <v>323.71000000000004</v>
      </c>
      <c r="H278" s="151">
        <v>12</v>
      </c>
      <c r="I278" s="157">
        <v>692.85</v>
      </c>
      <c r="J278" s="157">
        <v>369.14</v>
      </c>
    </row>
    <row r="279" spans="1:10" ht="18.75" customHeight="1">
      <c r="A279" s="154">
        <v>23530</v>
      </c>
      <c r="B279" s="155">
        <v>28</v>
      </c>
      <c r="C279" s="156">
        <v>91.7126</v>
      </c>
      <c r="D279" s="156">
        <v>91.729</v>
      </c>
      <c r="E279" s="182">
        <f t="shared" si="16"/>
        <v>0.01640000000000441</v>
      </c>
      <c r="F279" s="149">
        <f t="shared" si="17"/>
        <v>56.67484535371465</v>
      </c>
      <c r="G279" s="182">
        <f t="shared" si="18"/>
        <v>289.37</v>
      </c>
      <c r="H279" s="151">
        <v>13</v>
      </c>
      <c r="I279" s="157">
        <v>850</v>
      </c>
      <c r="J279" s="157">
        <v>560.63</v>
      </c>
    </row>
    <row r="280" spans="1:10" ht="18.75" customHeight="1">
      <c r="A280" s="154"/>
      <c r="B280" s="155">
        <v>29</v>
      </c>
      <c r="C280" s="156">
        <v>85.2077</v>
      </c>
      <c r="D280" s="156">
        <v>85.2207</v>
      </c>
      <c r="E280" s="182">
        <f t="shared" si="16"/>
        <v>0.012999999999991019</v>
      </c>
      <c r="F280" s="149">
        <f t="shared" si="17"/>
        <v>47.37091425861247</v>
      </c>
      <c r="G280" s="182">
        <f t="shared" si="18"/>
        <v>274.42999999999995</v>
      </c>
      <c r="H280" s="151">
        <v>14</v>
      </c>
      <c r="I280" s="157">
        <v>811.31</v>
      </c>
      <c r="J280" s="157">
        <v>536.88</v>
      </c>
    </row>
    <row r="281" spans="1:10" ht="18.75" customHeight="1">
      <c r="A281" s="154"/>
      <c r="B281" s="155">
        <v>30</v>
      </c>
      <c r="C281" s="156">
        <v>85.2925</v>
      </c>
      <c r="D281" s="156">
        <v>85.3076</v>
      </c>
      <c r="E281" s="182">
        <f t="shared" si="16"/>
        <v>0.015099999999989677</v>
      </c>
      <c r="F281" s="149">
        <f t="shared" si="17"/>
        <v>57.388263909963804</v>
      </c>
      <c r="G281" s="182">
        <f t="shared" si="18"/>
        <v>263.12</v>
      </c>
      <c r="H281" s="151">
        <v>15</v>
      </c>
      <c r="I281" s="157">
        <v>808.52</v>
      </c>
      <c r="J281" s="157">
        <v>545.4</v>
      </c>
    </row>
    <row r="282" spans="1:10" ht="18.75" customHeight="1">
      <c r="A282" s="154">
        <v>23543</v>
      </c>
      <c r="B282" s="155">
        <v>31</v>
      </c>
      <c r="C282" s="156">
        <v>93.389</v>
      </c>
      <c r="D282" s="156">
        <v>93.5653</v>
      </c>
      <c r="E282" s="182">
        <f t="shared" si="16"/>
        <v>0.17629999999999768</v>
      </c>
      <c r="F282" s="149">
        <f t="shared" si="17"/>
        <v>510.46703535338236</v>
      </c>
      <c r="G282" s="182">
        <f t="shared" si="18"/>
        <v>345.37</v>
      </c>
      <c r="H282" s="151">
        <v>16</v>
      </c>
      <c r="I282" s="157">
        <v>714.5</v>
      </c>
      <c r="J282" s="157">
        <v>369.13</v>
      </c>
    </row>
    <row r="283" spans="1:10" ht="18.75" customHeight="1">
      <c r="A283" s="154"/>
      <c r="B283" s="155">
        <v>32</v>
      </c>
      <c r="C283" s="156">
        <v>83.954</v>
      </c>
      <c r="D283" s="156">
        <v>84.1348</v>
      </c>
      <c r="E283" s="182">
        <f t="shared" si="16"/>
        <v>0.18080000000000496</v>
      </c>
      <c r="F283" s="149">
        <f t="shared" si="17"/>
        <v>502.71096899765035</v>
      </c>
      <c r="G283" s="182">
        <f t="shared" si="18"/>
        <v>359.65</v>
      </c>
      <c r="H283" s="151">
        <v>17</v>
      </c>
      <c r="I283" s="157">
        <v>720.64</v>
      </c>
      <c r="J283" s="157">
        <v>360.99</v>
      </c>
    </row>
    <row r="284" spans="1:10" ht="18.75" customHeight="1">
      <c r="A284" s="154"/>
      <c r="B284" s="155">
        <v>33</v>
      </c>
      <c r="C284" s="156">
        <v>88.3725</v>
      </c>
      <c r="D284" s="156">
        <v>88.5336</v>
      </c>
      <c r="E284" s="182">
        <f t="shared" si="16"/>
        <v>0.16110000000000468</v>
      </c>
      <c r="F284" s="149">
        <f t="shared" si="17"/>
        <v>555.0005167602739</v>
      </c>
      <c r="G284" s="182">
        <f t="shared" si="18"/>
        <v>290.27</v>
      </c>
      <c r="H284" s="151">
        <v>18</v>
      </c>
      <c r="I284" s="157">
        <v>843.88</v>
      </c>
      <c r="J284" s="157">
        <v>553.61</v>
      </c>
    </row>
    <row r="285" spans="1:10" ht="18.75" customHeight="1">
      <c r="A285" s="154">
        <v>23550</v>
      </c>
      <c r="B285" s="155">
        <v>34</v>
      </c>
      <c r="C285" s="156">
        <v>86.9575</v>
      </c>
      <c r="D285" s="156">
        <v>86.966</v>
      </c>
      <c r="E285" s="182">
        <f t="shared" si="16"/>
        <v>0.008499999999997954</v>
      </c>
      <c r="F285" s="149">
        <f t="shared" si="17"/>
        <v>24.695662279548948</v>
      </c>
      <c r="G285" s="182">
        <f t="shared" si="18"/>
        <v>344.19000000000005</v>
      </c>
      <c r="H285" s="151">
        <v>19</v>
      </c>
      <c r="I285" s="157">
        <v>710.84</v>
      </c>
      <c r="J285" s="157">
        <v>366.65</v>
      </c>
    </row>
    <row r="286" spans="1:10" ht="18.75" customHeight="1">
      <c r="A286" s="154"/>
      <c r="B286" s="155">
        <v>35</v>
      </c>
      <c r="C286" s="156">
        <v>86.0308</v>
      </c>
      <c r="D286" s="156">
        <v>86.0344</v>
      </c>
      <c r="E286" s="182">
        <f t="shared" si="16"/>
        <v>0.0036000000000058208</v>
      </c>
      <c r="F286" s="149">
        <f t="shared" si="17"/>
        <v>12.82096940776317</v>
      </c>
      <c r="G286" s="182">
        <f t="shared" si="18"/>
        <v>280.79</v>
      </c>
      <c r="H286" s="151">
        <v>20</v>
      </c>
      <c r="I286" s="157">
        <v>681.88</v>
      </c>
      <c r="J286" s="157">
        <v>401.09</v>
      </c>
    </row>
    <row r="287" spans="1:10" ht="18.75" customHeight="1">
      <c r="A287" s="154"/>
      <c r="B287" s="155">
        <v>36</v>
      </c>
      <c r="C287" s="156">
        <v>84.9844</v>
      </c>
      <c r="D287" s="156">
        <v>84.9916</v>
      </c>
      <c r="E287" s="182">
        <f t="shared" si="16"/>
        <v>0.0072000000000116415</v>
      </c>
      <c r="F287" s="149">
        <f t="shared" si="17"/>
        <v>26.800670016793756</v>
      </c>
      <c r="G287" s="182">
        <f t="shared" si="18"/>
        <v>268.65</v>
      </c>
      <c r="H287" s="151">
        <v>21</v>
      </c>
      <c r="I287" s="157">
        <v>792.18</v>
      </c>
      <c r="J287" s="157">
        <v>523.53</v>
      </c>
    </row>
    <row r="288" spans="1:10" ht="18.75" customHeight="1">
      <c r="A288" s="154">
        <v>23564</v>
      </c>
      <c r="B288" s="155">
        <v>16</v>
      </c>
      <c r="C288" s="156">
        <v>85.7061</v>
      </c>
      <c r="D288" s="156">
        <v>85.72</v>
      </c>
      <c r="E288" s="182">
        <f t="shared" si="16"/>
        <v>0.013899999999992474</v>
      </c>
      <c r="F288" s="149">
        <f t="shared" si="17"/>
        <v>48.79932593734193</v>
      </c>
      <c r="G288" s="182">
        <f t="shared" si="18"/>
        <v>284.8399999999999</v>
      </c>
      <c r="H288" s="151">
        <v>22</v>
      </c>
      <c r="I288" s="157">
        <v>804.8</v>
      </c>
      <c r="J288" s="157">
        <v>519.96</v>
      </c>
    </row>
    <row r="289" spans="1:10" ht="18.75" customHeight="1">
      <c r="A289" s="154"/>
      <c r="B289" s="155">
        <v>17</v>
      </c>
      <c r="C289" s="156">
        <v>89.4158</v>
      </c>
      <c r="D289" s="156">
        <v>89.4291</v>
      </c>
      <c r="E289" s="182">
        <f t="shared" si="16"/>
        <v>0.013300000000000978</v>
      </c>
      <c r="F289" s="149">
        <f t="shared" si="17"/>
        <v>51.36920165308787</v>
      </c>
      <c r="G289" s="182">
        <f t="shared" si="18"/>
        <v>258.90999999999997</v>
      </c>
      <c r="H289" s="151">
        <v>23</v>
      </c>
      <c r="I289" s="157">
        <v>806</v>
      </c>
      <c r="J289" s="157">
        <v>547.09</v>
      </c>
    </row>
    <row r="290" spans="1:10" ht="18.75" customHeight="1">
      <c r="A290" s="154"/>
      <c r="B290" s="155">
        <v>18</v>
      </c>
      <c r="C290" s="156">
        <v>86.8381</v>
      </c>
      <c r="D290" s="156">
        <v>86.8516</v>
      </c>
      <c r="E290" s="182">
        <f t="shared" si="16"/>
        <v>0.013500000000007617</v>
      </c>
      <c r="F290" s="149">
        <f t="shared" si="17"/>
        <v>44.706427790865376</v>
      </c>
      <c r="G290" s="182">
        <f t="shared" si="18"/>
        <v>301.97</v>
      </c>
      <c r="H290" s="151">
        <v>24</v>
      </c>
      <c r="I290" s="157">
        <v>877.47</v>
      </c>
      <c r="J290" s="157">
        <v>575.5</v>
      </c>
    </row>
    <row r="291" spans="1:10" ht="18.75" customHeight="1">
      <c r="A291" s="154">
        <v>23578</v>
      </c>
      <c r="B291" s="155">
        <v>19</v>
      </c>
      <c r="C291" s="156">
        <v>88.9846</v>
      </c>
      <c r="D291" s="156">
        <v>89.011</v>
      </c>
      <c r="E291" s="182">
        <f t="shared" si="16"/>
        <v>0.026399999999995316</v>
      </c>
      <c r="F291" s="149">
        <f t="shared" si="17"/>
        <v>101.83220829313525</v>
      </c>
      <c r="G291" s="182">
        <f t="shared" si="18"/>
        <v>259.25</v>
      </c>
      <c r="H291" s="151">
        <v>25</v>
      </c>
      <c r="I291" s="157">
        <v>733.13</v>
      </c>
      <c r="J291" s="157">
        <v>473.88</v>
      </c>
    </row>
    <row r="292" spans="1:10" ht="18.75" customHeight="1">
      <c r="A292" s="154"/>
      <c r="B292" s="155">
        <v>20</v>
      </c>
      <c r="C292" s="156">
        <v>84.6635</v>
      </c>
      <c r="D292" s="156">
        <v>84.6911</v>
      </c>
      <c r="E292" s="182">
        <f t="shared" si="16"/>
        <v>0.02760000000000673</v>
      </c>
      <c r="F292" s="149">
        <f t="shared" si="17"/>
        <v>102.37388724038108</v>
      </c>
      <c r="G292" s="182">
        <f t="shared" si="18"/>
        <v>269.5999999999999</v>
      </c>
      <c r="H292" s="151">
        <v>26</v>
      </c>
      <c r="I292" s="157">
        <v>804.42</v>
      </c>
      <c r="J292" s="157">
        <v>534.82</v>
      </c>
    </row>
    <row r="293" spans="1:10" ht="18.75" customHeight="1">
      <c r="A293" s="154"/>
      <c r="B293" s="155">
        <v>21</v>
      </c>
      <c r="C293" s="156">
        <v>90.0946</v>
      </c>
      <c r="D293" s="156">
        <v>90.1311</v>
      </c>
      <c r="E293" s="182">
        <f t="shared" si="16"/>
        <v>0.03650000000000375</v>
      </c>
      <c r="F293" s="149">
        <f t="shared" si="17"/>
        <v>107.04440143118</v>
      </c>
      <c r="G293" s="182">
        <f t="shared" si="18"/>
        <v>340.97999999999996</v>
      </c>
      <c r="H293" s="151">
        <v>27</v>
      </c>
      <c r="I293" s="157">
        <v>711.16</v>
      </c>
      <c r="J293" s="157">
        <v>370.18</v>
      </c>
    </row>
    <row r="294" spans="1:10" ht="18.75" customHeight="1">
      <c r="A294" s="154">
        <v>23585</v>
      </c>
      <c r="B294" s="155">
        <v>22</v>
      </c>
      <c r="C294" s="156">
        <v>86.2319</v>
      </c>
      <c r="D294" s="156">
        <v>86.2976</v>
      </c>
      <c r="E294" s="182">
        <f t="shared" si="16"/>
        <v>0.06570000000000675</v>
      </c>
      <c r="F294" s="149">
        <f t="shared" si="17"/>
        <v>214.51660299737733</v>
      </c>
      <c r="G294" s="182">
        <f t="shared" si="18"/>
        <v>306.27</v>
      </c>
      <c r="H294" s="151">
        <v>28</v>
      </c>
      <c r="I294" s="157">
        <v>854.99</v>
      </c>
      <c r="J294" s="157">
        <v>548.72</v>
      </c>
    </row>
    <row r="295" spans="1:10" ht="18.75" customHeight="1">
      <c r="A295" s="154"/>
      <c r="B295" s="155">
        <v>23</v>
      </c>
      <c r="C295" s="156">
        <v>87.7003</v>
      </c>
      <c r="D295" s="156">
        <v>87.779</v>
      </c>
      <c r="E295" s="182">
        <f t="shared" si="16"/>
        <v>0.07869999999999777</v>
      </c>
      <c r="F295" s="149">
        <f t="shared" si="17"/>
        <v>214.86881262456046</v>
      </c>
      <c r="G295" s="182">
        <f t="shared" si="18"/>
        <v>366.27000000000004</v>
      </c>
      <c r="H295" s="151">
        <v>29</v>
      </c>
      <c r="I295" s="157">
        <v>734.09</v>
      </c>
      <c r="J295" s="157">
        <v>367.82</v>
      </c>
    </row>
    <row r="296" spans="1:10" ht="18.75" customHeight="1">
      <c r="A296" s="154"/>
      <c r="B296" s="155">
        <v>24</v>
      </c>
      <c r="C296" s="156">
        <v>88.0884</v>
      </c>
      <c r="D296" s="156">
        <v>88.1662</v>
      </c>
      <c r="E296" s="182">
        <f t="shared" si="16"/>
        <v>0.07780000000001053</v>
      </c>
      <c r="F296" s="149">
        <f t="shared" si="17"/>
        <v>223.44122461877282</v>
      </c>
      <c r="G296" s="182">
        <f t="shared" si="18"/>
        <v>348.19000000000005</v>
      </c>
      <c r="H296" s="151">
        <v>30</v>
      </c>
      <c r="I296" s="157">
        <v>715.47</v>
      </c>
      <c r="J296" s="157">
        <v>367.28</v>
      </c>
    </row>
    <row r="297" spans="1:10" ht="18.75" customHeight="1">
      <c r="A297" s="154">
        <v>23592</v>
      </c>
      <c r="B297" s="155">
        <v>19</v>
      </c>
      <c r="C297" s="156">
        <v>86.1723</v>
      </c>
      <c r="D297" s="156">
        <v>86.2921</v>
      </c>
      <c r="E297" s="182">
        <f t="shared" si="16"/>
        <v>0.11979999999999791</v>
      </c>
      <c r="F297" s="149">
        <f t="shared" si="17"/>
        <v>419.9235865259838</v>
      </c>
      <c r="G297" s="182">
        <f t="shared" si="18"/>
        <v>285.28999999999996</v>
      </c>
      <c r="H297" s="151">
        <v>31</v>
      </c>
      <c r="I297" s="157">
        <v>895.49</v>
      </c>
      <c r="J297" s="157">
        <v>610.2</v>
      </c>
    </row>
    <row r="298" spans="1:10" ht="18.75" customHeight="1">
      <c r="A298" s="154"/>
      <c r="B298" s="155">
        <v>20</v>
      </c>
      <c r="C298" s="156">
        <v>87.4468</v>
      </c>
      <c r="D298" s="156">
        <v>87.5893</v>
      </c>
      <c r="E298" s="182">
        <f t="shared" si="16"/>
        <v>0.1424999999999983</v>
      </c>
      <c r="F298" s="149">
        <f t="shared" si="17"/>
        <v>444.798202078841</v>
      </c>
      <c r="G298" s="182">
        <f t="shared" si="18"/>
        <v>320.37</v>
      </c>
      <c r="H298" s="151">
        <v>32</v>
      </c>
      <c r="I298" s="157">
        <v>689.88</v>
      </c>
      <c r="J298" s="157">
        <v>369.51</v>
      </c>
    </row>
    <row r="299" spans="1:10" ht="18.75" customHeight="1">
      <c r="A299" s="154"/>
      <c r="B299" s="155">
        <v>21</v>
      </c>
      <c r="C299" s="156">
        <v>90.0691</v>
      </c>
      <c r="D299" s="156">
        <v>90.2203</v>
      </c>
      <c r="E299" s="182">
        <f t="shared" si="16"/>
        <v>0.15119999999998868</v>
      </c>
      <c r="F299" s="149">
        <f t="shared" si="17"/>
        <v>435.55914040441525</v>
      </c>
      <c r="G299" s="182">
        <f t="shared" si="18"/>
        <v>347.13999999999993</v>
      </c>
      <c r="H299" s="151">
        <v>33</v>
      </c>
      <c r="I299" s="157">
        <v>720.05</v>
      </c>
      <c r="J299" s="157">
        <v>372.91</v>
      </c>
    </row>
    <row r="300" spans="1:10" ht="18.75" customHeight="1">
      <c r="A300" s="154">
        <v>23606</v>
      </c>
      <c r="B300" s="155">
        <v>22</v>
      </c>
      <c r="C300" s="156">
        <v>86.214</v>
      </c>
      <c r="D300" s="156">
        <v>86.4425</v>
      </c>
      <c r="E300" s="182">
        <f t="shared" si="16"/>
        <v>0.22849999999999682</v>
      </c>
      <c r="F300" s="149">
        <f t="shared" si="17"/>
        <v>735.6492064002988</v>
      </c>
      <c r="G300" s="182">
        <f t="shared" si="18"/>
        <v>310.61</v>
      </c>
      <c r="H300" s="151">
        <v>34</v>
      </c>
      <c r="I300" s="157">
        <v>686.11</v>
      </c>
      <c r="J300" s="157">
        <v>375.5</v>
      </c>
    </row>
    <row r="301" spans="1:10" ht="18.75" customHeight="1">
      <c r="A301" s="154"/>
      <c r="B301" s="155">
        <v>23</v>
      </c>
      <c r="C301" s="156">
        <v>87.7063</v>
      </c>
      <c r="D301" s="156">
        <v>87.9451</v>
      </c>
      <c r="E301" s="182">
        <f t="shared" si="16"/>
        <v>0.23879999999999768</v>
      </c>
      <c r="F301" s="149">
        <f t="shared" si="17"/>
        <v>720.8186181291245</v>
      </c>
      <c r="G301" s="182">
        <f t="shared" si="18"/>
        <v>331.29</v>
      </c>
      <c r="H301" s="151">
        <v>35</v>
      </c>
      <c r="I301" s="157">
        <v>699.5</v>
      </c>
      <c r="J301" s="157">
        <v>368.21</v>
      </c>
    </row>
    <row r="302" spans="1:10" ht="18.75" customHeight="1">
      <c r="A302" s="154"/>
      <c r="B302" s="155">
        <v>24</v>
      </c>
      <c r="C302" s="156">
        <v>87.9142</v>
      </c>
      <c r="D302" s="156">
        <v>88.1078</v>
      </c>
      <c r="E302" s="182">
        <f t="shared" si="16"/>
        <v>0.19360000000000355</v>
      </c>
      <c r="F302" s="149">
        <f t="shared" si="17"/>
        <v>722.4689330895384</v>
      </c>
      <c r="G302" s="182">
        <f t="shared" si="18"/>
        <v>267.9699999999999</v>
      </c>
      <c r="H302" s="151">
        <v>36</v>
      </c>
      <c r="I302" s="157">
        <v>849.18</v>
      </c>
      <c r="J302" s="157">
        <v>581.21</v>
      </c>
    </row>
    <row r="303" spans="1:10" ht="18.75" customHeight="1">
      <c r="A303" s="154">
        <v>23613</v>
      </c>
      <c r="B303" s="155">
        <v>25</v>
      </c>
      <c r="C303" s="156">
        <v>87.2625</v>
      </c>
      <c r="D303" s="156">
        <v>87.2824</v>
      </c>
      <c r="E303" s="182">
        <f t="shared" si="16"/>
        <v>0.0198999999999927</v>
      </c>
      <c r="F303" s="149">
        <f t="shared" si="17"/>
        <v>60.09724277471899</v>
      </c>
      <c r="G303" s="182">
        <f t="shared" si="18"/>
        <v>331.13000000000005</v>
      </c>
      <c r="H303" s="151">
        <v>37</v>
      </c>
      <c r="I303" s="157">
        <v>700.96</v>
      </c>
      <c r="J303" s="157">
        <v>369.83</v>
      </c>
    </row>
    <row r="304" spans="1:10" ht="18.75" customHeight="1">
      <c r="A304" s="154"/>
      <c r="B304" s="155">
        <v>26</v>
      </c>
      <c r="C304" s="156">
        <v>88.7762</v>
      </c>
      <c r="D304" s="156">
        <v>88.7951</v>
      </c>
      <c r="E304" s="182">
        <f t="shared" si="16"/>
        <v>0.018900000000002137</v>
      </c>
      <c r="F304" s="149">
        <f t="shared" si="17"/>
        <v>58.755867814847946</v>
      </c>
      <c r="G304" s="182">
        <f t="shared" si="18"/>
        <v>321.67</v>
      </c>
      <c r="H304" s="151">
        <v>38</v>
      </c>
      <c r="I304" s="157">
        <v>693.26</v>
      </c>
      <c r="J304" s="157">
        <v>371.59</v>
      </c>
    </row>
    <row r="305" spans="1:10" ht="18.75" customHeight="1">
      <c r="A305" s="154"/>
      <c r="B305" s="155">
        <v>27</v>
      </c>
      <c r="C305" s="156">
        <v>88.0656</v>
      </c>
      <c r="D305" s="156">
        <v>88.0832</v>
      </c>
      <c r="E305" s="182">
        <f t="shared" si="16"/>
        <v>0.017600000000001614</v>
      </c>
      <c r="F305" s="149">
        <f t="shared" si="17"/>
        <v>58.274286471099984</v>
      </c>
      <c r="G305" s="182">
        <f t="shared" si="18"/>
        <v>302.02</v>
      </c>
      <c r="H305" s="151">
        <v>39</v>
      </c>
      <c r="I305" s="157">
        <v>789.66</v>
      </c>
      <c r="J305" s="157">
        <v>487.64</v>
      </c>
    </row>
    <row r="306" spans="1:10" ht="18.75" customHeight="1">
      <c r="A306" s="154">
        <v>23627</v>
      </c>
      <c r="B306" s="155">
        <v>19</v>
      </c>
      <c r="C306" s="156">
        <v>86.2023</v>
      </c>
      <c r="D306" s="156">
        <v>86.2494</v>
      </c>
      <c r="E306" s="182">
        <f t="shared" si="16"/>
        <v>0.047100000000000364</v>
      </c>
      <c r="F306" s="149">
        <f t="shared" si="17"/>
        <v>138.7456918137107</v>
      </c>
      <c r="G306" s="182">
        <f t="shared" si="18"/>
        <v>339.46999999999997</v>
      </c>
      <c r="H306" s="151">
        <v>40</v>
      </c>
      <c r="I306" s="157">
        <v>641.88</v>
      </c>
      <c r="J306" s="157">
        <v>302.41</v>
      </c>
    </row>
    <row r="307" spans="1:10" ht="18.75" customHeight="1">
      <c r="A307" s="154"/>
      <c r="B307" s="155">
        <v>20</v>
      </c>
      <c r="C307" s="156">
        <v>87.4646</v>
      </c>
      <c r="D307" s="156">
        <v>87.5061</v>
      </c>
      <c r="E307" s="182">
        <f t="shared" si="16"/>
        <v>0.041499999999999204</v>
      </c>
      <c r="F307" s="149">
        <f t="shared" si="17"/>
        <v>156.94134553567753</v>
      </c>
      <c r="G307" s="182">
        <f t="shared" si="18"/>
        <v>264.43</v>
      </c>
      <c r="H307" s="151">
        <v>41</v>
      </c>
      <c r="I307" s="157">
        <v>632</v>
      </c>
      <c r="J307" s="157">
        <v>367.57</v>
      </c>
    </row>
    <row r="308" spans="1:10" ht="18.75" customHeight="1">
      <c r="A308" s="154"/>
      <c r="B308" s="155">
        <v>21</v>
      </c>
      <c r="C308" s="156">
        <v>90.0965</v>
      </c>
      <c r="D308" s="156">
        <v>90.1394</v>
      </c>
      <c r="E308" s="182">
        <f t="shared" si="16"/>
        <v>0.042899999999988836</v>
      </c>
      <c r="F308" s="149">
        <f t="shared" si="17"/>
        <v>148.08933687731314</v>
      </c>
      <c r="G308" s="182">
        <f t="shared" si="18"/>
        <v>289.68999999999994</v>
      </c>
      <c r="H308" s="151">
        <v>42</v>
      </c>
      <c r="I308" s="157">
        <v>840.28</v>
      </c>
      <c r="J308" s="157">
        <v>550.59</v>
      </c>
    </row>
    <row r="309" spans="1:10" ht="18.75" customHeight="1">
      <c r="A309" s="154">
        <v>23643</v>
      </c>
      <c r="B309" s="155">
        <v>22</v>
      </c>
      <c r="C309" s="156">
        <v>86.2384</v>
      </c>
      <c r="D309" s="156">
        <v>86.2228</v>
      </c>
      <c r="E309" s="182">
        <f t="shared" si="16"/>
        <v>-0.015599999999992065</v>
      </c>
      <c r="F309" s="149">
        <f t="shared" si="17"/>
        <v>-59.61707494169018</v>
      </c>
      <c r="G309" s="182">
        <f t="shared" si="18"/>
        <v>261.66999999999996</v>
      </c>
      <c r="H309" s="151">
        <v>43</v>
      </c>
      <c r="I309" s="157">
        <v>814.16</v>
      </c>
      <c r="J309" s="157">
        <v>552.49</v>
      </c>
    </row>
    <row r="310" spans="1:10" ht="18.75" customHeight="1">
      <c r="A310" s="154"/>
      <c r="B310" s="155">
        <v>23</v>
      </c>
      <c r="C310" s="156">
        <v>87.706</v>
      </c>
      <c r="D310" s="156">
        <v>87.7276</v>
      </c>
      <c r="E310" s="182">
        <f t="shared" si="16"/>
        <v>0.021599999999992292</v>
      </c>
      <c r="F310" s="149">
        <f t="shared" si="17"/>
        <v>73.94727832931287</v>
      </c>
      <c r="G310" s="182">
        <f t="shared" si="18"/>
        <v>292.1</v>
      </c>
      <c r="H310" s="151">
        <v>44</v>
      </c>
      <c r="I310" s="157">
        <v>783.24</v>
      </c>
      <c r="J310" s="157">
        <v>491.14</v>
      </c>
    </row>
    <row r="311" spans="1:10" ht="18.75" customHeight="1">
      <c r="A311" s="154"/>
      <c r="B311" s="155">
        <v>24</v>
      </c>
      <c r="C311" s="156">
        <v>87.9196</v>
      </c>
      <c r="D311" s="156">
        <v>87.9388</v>
      </c>
      <c r="E311" s="182">
        <f t="shared" si="16"/>
        <v>0.019199999999997885</v>
      </c>
      <c r="F311" s="149">
        <f t="shared" si="17"/>
        <v>71.73279533736039</v>
      </c>
      <c r="G311" s="182">
        <f t="shared" si="18"/>
        <v>267.6600000000001</v>
      </c>
      <c r="H311" s="151">
        <v>45</v>
      </c>
      <c r="I311" s="157">
        <v>840.08</v>
      </c>
      <c r="J311" s="157">
        <v>572.42</v>
      </c>
    </row>
    <row r="312" spans="1:10" ht="18.75" customHeight="1">
      <c r="A312" s="154">
        <v>23648</v>
      </c>
      <c r="B312" s="155">
        <v>25</v>
      </c>
      <c r="C312" s="156">
        <v>87.2542</v>
      </c>
      <c r="D312" s="156">
        <v>87.282</v>
      </c>
      <c r="E312" s="182">
        <f t="shared" si="16"/>
        <v>0.02779999999999916</v>
      </c>
      <c r="F312" s="149">
        <f t="shared" si="17"/>
        <v>101.67879741047932</v>
      </c>
      <c r="G312" s="182">
        <f t="shared" si="18"/>
        <v>273.4100000000001</v>
      </c>
      <c r="H312" s="151">
        <v>46</v>
      </c>
      <c r="I312" s="157">
        <v>786.95</v>
      </c>
      <c r="J312" s="157">
        <v>513.54</v>
      </c>
    </row>
    <row r="313" spans="1:10" ht="18.75" customHeight="1">
      <c r="A313" s="154"/>
      <c r="B313" s="155">
        <v>26</v>
      </c>
      <c r="C313" s="156">
        <v>88.7719</v>
      </c>
      <c r="D313" s="156">
        <v>88.8058</v>
      </c>
      <c r="E313" s="182">
        <f t="shared" si="16"/>
        <v>0.033900000000002706</v>
      </c>
      <c r="F313" s="149">
        <f t="shared" si="17"/>
        <v>101.99476487048382</v>
      </c>
      <c r="G313" s="182">
        <f t="shared" si="18"/>
        <v>332.37</v>
      </c>
      <c r="H313" s="151">
        <v>47</v>
      </c>
      <c r="I313" s="157">
        <v>696</v>
      </c>
      <c r="J313" s="157">
        <v>363.63</v>
      </c>
    </row>
    <row r="314" spans="1:10" ht="18.75" customHeight="1">
      <c r="A314" s="154"/>
      <c r="B314" s="155">
        <v>27</v>
      </c>
      <c r="C314" s="156">
        <v>88.066</v>
      </c>
      <c r="D314" s="156">
        <v>88.0946</v>
      </c>
      <c r="E314" s="182">
        <f t="shared" si="16"/>
        <v>0.028599999999997294</v>
      </c>
      <c r="F314" s="149">
        <f t="shared" si="17"/>
        <v>94.96613096027791</v>
      </c>
      <c r="G314" s="182">
        <f t="shared" si="18"/>
        <v>301.15999999999997</v>
      </c>
      <c r="H314" s="151">
        <v>48</v>
      </c>
      <c r="I314" s="157">
        <v>856.5</v>
      </c>
      <c r="J314" s="157">
        <v>555.34</v>
      </c>
    </row>
    <row r="315" spans="1:10" ht="18.75" customHeight="1">
      <c r="A315" s="154">
        <v>23656</v>
      </c>
      <c r="B315" s="155">
        <v>28</v>
      </c>
      <c r="C315" s="156">
        <v>91.7395</v>
      </c>
      <c r="D315" s="156">
        <v>91.7539</v>
      </c>
      <c r="E315" s="182">
        <f t="shared" si="16"/>
        <v>0.014399999999994861</v>
      </c>
      <c r="F315" s="149">
        <f t="shared" si="17"/>
        <v>42.06713213167848</v>
      </c>
      <c r="G315" s="182">
        <f t="shared" si="18"/>
        <v>342.31000000000006</v>
      </c>
      <c r="H315" s="151">
        <v>49</v>
      </c>
      <c r="I315" s="157">
        <v>720.32</v>
      </c>
      <c r="J315" s="157">
        <v>378.01</v>
      </c>
    </row>
    <row r="316" spans="1:10" ht="18.75" customHeight="1">
      <c r="A316" s="154"/>
      <c r="B316" s="155">
        <v>29</v>
      </c>
      <c r="C316" s="156">
        <v>89.2594</v>
      </c>
      <c r="D316" s="156">
        <v>89.2729</v>
      </c>
      <c r="E316" s="182">
        <f t="shared" si="16"/>
        <v>0.013500000000007617</v>
      </c>
      <c r="F316" s="149">
        <f t="shared" si="17"/>
        <v>49.049885550294725</v>
      </c>
      <c r="G316" s="182">
        <f t="shared" si="18"/>
        <v>275.23</v>
      </c>
      <c r="H316" s="151">
        <v>50</v>
      </c>
      <c r="I316" s="157">
        <v>820.4</v>
      </c>
      <c r="J316" s="157">
        <v>545.17</v>
      </c>
    </row>
    <row r="317" spans="1:10" ht="18.75" customHeight="1">
      <c r="A317" s="154"/>
      <c r="B317" s="155">
        <v>30</v>
      </c>
      <c r="C317" s="156">
        <v>85.3293</v>
      </c>
      <c r="D317" s="156">
        <v>85.3435</v>
      </c>
      <c r="E317" s="182">
        <f t="shared" si="16"/>
        <v>0.014200000000002433</v>
      </c>
      <c r="F317" s="149">
        <f t="shared" si="17"/>
        <v>55.17562946845832</v>
      </c>
      <c r="G317" s="182">
        <f t="shared" si="18"/>
        <v>257.36</v>
      </c>
      <c r="H317" s="151">
        <v>51</v>
      </c>
      <c r="I317" s="157">
        <v>821.63</v>
      </c>
      <c r="J317" s="157">
        <v>564.27</v>
      </c>
    </row>
    <row r="318" spans="1:10" ht="18.75" customHeight="1">
      <c r="A318" s="154">
        <v>23669</v>
      </c>
      <c r="B318" s="155">
        <v>31</v>
      </c>
      <c r="C318" s="156">
        <v>91.3802</v>
      </c>
      <c r="D318" s="156">
        <v>91.3923</v>
      </c>
      <c r="E318" s="182">
        <f t="shared" si="16"/>
        <v>0.012100000000003774</v>
      </c>
      <c r="F318" s="149">
        <f t="shared" si="17"/>
        <v>36.94092504962227</v>
      </c>
      <c r="G318" s="182">
        <f t="shared" si="18"/>
        <v>327.54999999999995</v>
      </c>
      <c r="H318" s="151">
        <v>52</v>
      </c>
      <c r="I318" s="157">
        <v>644.78</v>
      </c>
      <c r="J318" s="157">
        <v>317.23</v>
      </c>
    </row>
    <row r="319" spans="1:10" ht="18.75" customHeight="1">
      <c r="A319" s="154"/>
      <c r="B319" s="155">
        <v>32</v>
      </c>
      <c r="C319" s="156">
        <v>83.9763</v>
      </c>
      <c r="D319" s="156">
        <v>83.9861</v>
      </c>
      <c r="E319" s="182">
        <f t="shared" si="16"/>
        <v>0.009799999999998477</v>
      </c>
      <c r="F319" s="149">
        <f t="shared" si="17"/>
        <v>35.10405845899802</v>
      </c>
      <c r="G319" s="182">
        <f t="shared" si="18"/>
        <v>279.16999999999996</v>
      </c>
      <c r="H319" s="151">
        <v>53</v>
      </c>
      <c r="I319" s="157">
        <v>810.25</v>
      </c>
      <c r="J319" s="157">
        <v>531.08</v>
      </c>
    </row>
    <row r="320" spans="1:10" ht="18.75" customHeight="1">
      <c r="A320" s="154"/>
      <c r="B320" s="155">
        <v>33</v>
      </c>
      <c r="C320" s="156">
        <v>88.3906</v>
      </c>
      <c r="D320" s="156">
        <v>88.4034</v>
      </c>
      <c r="E320" s="182">
        <f t="shared" si="16"/>
        <v>0.01279999999999859</v>
      </c>
      <c r="F320" s="149">
        <f t="shared" si="17"/>
        <v>45.34986713905612</v>
      </c>
      <c r="G320" s="182">
        <f t="shared" si="18"/>
        <v>282.25</v>
      </c>
      <c r="H320" s="151">
        <v>54</v>
      </c>
      <c r="I320" s="157">
        <v>811.69</v>
      </c>
      <c r="J320" s="157">
        <v>529.44</v>
      </c>
    </row>
    <row r="321" spans="1:10" ht="18.75" customHeight="1">
      <c r="A321" s="154">
        <v>23677</v>
      </c>
      <c r="B321" s="155">
        <v>34</v>
      </c>
      <c r="C321" s="156">
        <v>86.9915</v>
      </c>
      <c r="D321" s="156">
        <v>86.9994</v>
      </c>
      <c r="E321" s="182">
        <f t="shared" si="16"/>
        <v>0.007899999999992247</v>
      </c>
      <c r="F321" s="149">
        <f t="shared" si="17"/>
        <v>28.178056784107028</v>
      </c>
      <c r="G321" s="182">
        <f t="shared" si="18"/>
        <v>280.36</v>
      </c>
      <c r="H321" s="151">
        <v>55</v>
      </c>
      <c r="I321" s="157">
        <v>798.51</v>
      </c>
      <c r="J321" s="157">
        <v>518.15</v>
      </c>
    </row>
    <row r="322" spans="1:10" ht="18.75" customHeight="1">
      <c r="A322" s="154"/>
      <c r="B322" s="155">
        <v>35</v>
      </c>
      <c r="C322" s="156">
        <v>86.066</v>
      </c>
      <c r="D322" s="156">
        <v>86.0763</v>
      </c>
      <c r="E322" s="182">
        <f t="shared" si="16"/>
        <v>0.010300000000000864</v>
      </c>
      <c r="F322" s="149">
        <f t="shared" si="17"/>
        <v>30.072114682785507</v>
      </c>
      <c r="G322" s="182">
        <f t="shared" si="18"/>
        <v>342.51</v>
      </c>
      <c r="H322" s="151">
        <v>56</v>
      </c>
      <c r="I322" s="157">
        <v>712.62</v>
      </c>
      <c r="J322" s="157">
        <v>370.11</v>
      </c>
    </row>
    <row r="323" spans="1:10" ht="18.75" customHeight="1">
      <c r="A323" s="154"/>
      <c r="B323" s="155">
        <v>36</v>
      </c>
      <c r="C323" s="156">
        <v>85.0495</v>
      </c>
      <c r="D323" s="156">
        <v>85.0588</v>
      </c>
      <c r="E323" s="182">
        <f t="shared" si="16"/>
        <v>0.0093000000000103</v>
      </c>
      <c r="F323" s="149">
        <f t="shared" si="17"/>
        <v>27.833477987640435</v>
      </c>
      <c r="G323" s="182">
        <f t="shared" si="18"/>
        <v>334.13</v>
      </c>
      <c r="H323" s="151">
        <v>57</v>
      </c>
      <c r="I323" s="157">
        <v>772.91</v>
      </c>
      <c r="J323" s="157">
        <v>438.78</v>
      </c>
    </row>
    <row r="324" spans="1:10" ht="18.75" customHeight="1">
      <c r="A324" s="154">
        <v>23684</v>
      </c>
      <c r="B324" s="155">
        <v>28</v>
      </c>
      <c r="C324" s="156">
        <v>91.7436</v>
      </c>
      <c r="D324" s="156">
        <v>91.8062</v>
      </c>
      <c r="E324" s="182">
        <f t="shared" si="16"/>
        <v>0.06260000000000332</v>
      </c>
      <c r="F324" s="149">
        <f aca="true" t="shared" si="19" ref="F324:F387">((10^6)*E324/G324)</f>
        <v>212.91068634787874</v>
      </c>
      <c r="G324" s="182">
        <f t="shared" si="18"/>
        <v>294.02000000000004</v>
      </c>
      <c r="H324" s="151">
        <v>58</v>
      </c>
      <c r="I324" s="157">
        <v>736.83</v>
      </c>
      <c r="J324" s="157">
        <v>442.81</v>
      </c>
    </row>
    <row r="325" spans="1:10" ht="18.75" customHeight="1">
      <c r="A325" s="154"/>
      <c r="B325" s="155">
        <v>29</v>
      </c>
      <c r="C325" s="156">
        <v>85.2606</v>
      </c>
      <c r="D325" s="156">
        <v>85.3223</v>
      </c>
      <c r="E325" s="182">
        <f t="shared" si="16"/>
        <v>0.061700000000001864</v>
      </c>
      <c r="F325" s="149">
        <f t="shared" si="19"/>
        <v>211.90369887008228</v>
      </c>
      <c r="G325" s="182">
        <f t="shared" si="18"/>
        <v>291.17</v>
      </c>
      <c r="H325" s="151">
        <v>59</v>
      </c>
      <c r="I325" s="157">
        <v>764.34</v>
      </c>
      <c r="J325" s="157">
        <v>473.17</v>
      </c>
    </row>
    <row r="326" spans="1:10" ht="18.75" customHeight="1">
      <c r="A326" s="154"/>
      <c r="B326" s="155">
        <v>30</v>
      </c>
      <c r="C326" s="156">
        <v>85.3314</v>
      </c>
      <c r="D326" s="156">
        <v>85.4054</v>
      </c>
      <c r="E326" s="182">
        <f t="shared" si="16"/>
        <v>0.07399999999999807</v>
      </c>
      <c r="F326" s="149">
        <f t="shared" si="19"/>
        <v>219.2787507037605</v>
      </c>
      <c r="G326" s="182">
        <f t="shared" si="18"/>
        <v>337.47</v>
      </c>
      <c r="H326" s="151">
        <v>60</v>
      </c>
      <c r="I326" s="157">
        <v>757.99</v>
      </c>
      <c r="J326" s="157">
        <v>420.52</v>
      </c>
    </row>
    <row r="327" spans="1:10" ht="18.75" customHeight="1">
      <c r="A327" s="154">
        <v>23698</v>
      </c>
      <c r="B327" s="155">
        <v>31</v>
      </c>
      <c r="C327" s="156">
        <v>91.4024</v>
      </c>
      <c r="D327" s="156">
        <v>91.4081</v>
      </c>
      <c r="E327" s="182">
        <f t="shared" si="16"/>
        <v>0.005700000000004479</v>
      </c>
      <c r="F327" s="149">
        <f t="shared" si="19"/>
        <v>18.983547592101775</v>
      </c>
      <c r="G327" s="182">
        <f t="shared" si="18"/>
        <v>300.26</v>
      </c>
      <c r="H327" s="151">
        <v>61</v>
      </c>
      <c r="I327" s="157">
        <v>790.26</v>
      </c>
      <c r="J327" s="157">
        <v>490</v>
      </c>
    </row>
    <row r="328" spans="1:10" ht="18.75" customHeight="1">
      <c r="A328" s="154"/>
      <c r="B328" s="155">
        <v>32</v>
      </c>
      <c r="C328" s="156">
        <v>83.9964</v>
      </c>
      <c r="D328" s="156">
        <v>84.0064</v>
      </c>
      <c r="E328" s="182">
        <f t="shared" si="16"/>
        <v>0.010000000000005116</v>
      </c>
      <c r="F328" s="149">
        <f t="shared" si="19"/>
        <v>29.856093628724896</v>
      </c>
      <c r="G328" s="182">
        <f t="shared" si="18"/>
        <v>334.93999999999994</v>
      </c>
      <c r="H328" s="151">
        <v>62</v>
      </c>
      <c r="I328" s="157">
        <v>660.18</v>
      </c>
      <c r="J328" s="157">
        <v>325.24</v>
      </c>
    </row>
    <row r="329" spans="1:10" ht="18.75" customHeight="1">
      <c r="A329" s="154"/>
      <c r="B329" s="155">
        <v>33</v>
      </c>
      <c r="C329" s="156">
        <v>88.4201</v>
      </c>
      <c r="D329" s="156">
        <v>88.4245</v>
      </c>
      <c r="E329" s="182">
        <f t="shared" si="16"/>
        <v>0.0043999999999897454</v>
      </c>
      <c r="F329" s="149">
        <f t="shared" si="19"/>
        <v>12.50746183799922</v>
      </c>
      <c r="G329" s="182">
        <f t="shared" si="18"/>
        <v>351.79</v>
      </c>
      <c r="H329" s="151">
        <v>63</v>
      </c>
      <c r="I329" s="157">
        <v>796.33</v>
      </c>
      <c r="J329" s="157">
        <v>444.54</v>
      </c>
    </row>
    <row r="330" spans="1:10" ht="18.75" customHeight="1">
      <c r="A330" s="154">
        <v>23705</v>
      </c>
      <c r="B330" s="155">
        <v>34</v>
      </c>
      <c r="C330" s="156">
        <v>87.0237</v>
      </c>
      <c r="D330" s="156">
        <v>87.0306</v>
      </c>
      <c r="E330" s="182">
        <f t="shared" si="16"/>
        <v>0.0069000000000016826</v>
      </c>
      <c r="F330" s="149">
        <f t="shared" si="19"/>
        <v>24.28124010276131</v>
      </c>
      <c r="G330" s="182">
        <f t="shared" si="18"/>
        <v>284.1700000000001</v>
      </c>
      <c r="H330" s="151">
        <v>64</v>
      </c>
      <c r="I330" s="157">
        <v>651.57</v>
      </c>
      <c r="J330" s="157">
        <v>367.4</v>
      </c>
    </row>
    <row r="331" spans="1:10" ht="18.75" customHeight="1">
      <c r="A331" s="154"/>
      <c r="B331" s="155">
        <v>35</v>
      </c>
      <c r="C331" s="156">
        <v>86.0915</v>
      </c>
      <c r="D331" s="156">
        <v>86.092</v>
      </c>
      <c r="E331" s="182">
        <f t="shared" si="16"/>
        <v>0.0005000000000023874</v>
      </c>
      <c r="F331" s="149">
        <f t="shared" si="19"/>
        <v>1.8762430110037427</v>
      </c>
      <c r="G331" s="182">
        <f t="shared" si="18"/>
        <v>266.49</v>
      </c>
      <c r="H331" s="151">
        <v>65</v>
      </c>
      <c r="I331" s="157">
        <v>631.49</v>
      </c>
      <c r="J331" s="157">
        <v>365</v>
      </c>
    </row>
    <row r="332" spans="1:10" ht="18.75" customHeight="1">
      <c r="A332" s="154"/>
      <c r="B332" s="155">
        <v>36</v>
      </c>
      <c r="C332" s="156">
        <v>85.057</v>
      </c>
      <c r="D332" s="156">
        <v>85.0605</v>
      </c>
      <c r="E332" s="182">
        <f t="shared" si="16"/>
        <v>0.003500000000002501</v>
      </c>
      <c r="F332" s="149">
        <f t="shared" si="19"/>
        <v>14.272897806061907</v>
      </c>
      <c r="G332" s="182">
        <f t="shared" si="18"/>
        <v>245.22000000000003</v>
      </c>
      <c r="H332" s="151">
        <v>66</v>
      </c>
      <c r="I332" s="157">
        <v>793.9</v>
      </c>
      <c r="J332" s="157">
        <v>548.68</v>
      </c>
    </row>
    <row r="333" spans="1:10" ht="18.75" customHeight="1">
      <c r="A333" s="154">
        <v>23719</v>
      </c>
      <c r="B333" s="155">
        <v>28</v>
      </c>
      <c r="C333" s="156">
        <v>91.7682</v>
      </c>
      <c r="D333" s="156">
        <v>91.771</v>
      </c>
      <c r="E333" s="182">
        <f t="shared" si="16"/>
        <v>0.0028000000000076852</v>
      </c>
      <c r="F333" s="149">
        <f t="shared" si="19"/>
        <v>10.403894028936518</v>
      </c>
      <c r="G333" s="182">
        <f t="shared" si="18"/>
        <v>269.13</v>
      </c>
      <c r="H333" s="151">
        <v>67</v>
      </c>
      <c r="I333" s="157">
        <v>746.85</v>
      </c>
      <c r="J333" s="157">
        <v>477.72</v>
      </c>
    </row>
    <row r="334" spans="1:10" ht="18.75" customHeight="1">
      <c r="A334" s="154"/>
      <c r="B334" s="155">
        <v>29</v>
      </c>
      <c r="C334" s="156">
        <v>85.2834</v>
      </c>
      <c r="D334" s="156">
        <v>85.2902</v>
      </c>
      <c r="E334" s="182">
        <f t="shared" si="16"/>
        <v>0.006799999999998363</v>
      </c>
      <c r="F334" s="149">
        <f t="shared" si="19"/>
        <v>21.49857730002644</v>
      </c>
      <c r="G334" s="182">
        <f t="shared" si="18"/>
        <v>316.3</v>
      </c>
      <c r="H334" s="151">
        <v>68</v>
      </c>
      <c r="I334" s="157">
        <v>686</v>
      </c>
      <c r="J334" s="157">
        <v>369.7</v>
      </c>
    </row>
    <row r="335" spans="1:10" ht="18.75" customHeight="1">
      <c r="A335" s="154"/>
      <c r="B335" s="155">
        <v>30</v>
      </c>
      <c r="C335" s="156">
        <v>85.3505</v>
      </c>
      <c r="D335" s="156">
        <v>85.3564</v>
      </c>
      <c r="E335" s="182">
        <f t="shared" si="16"/>
        <v>0.005899999999996908</v>
      </c>
      <c r="F335" s="149">
        <f t="shared" si="19"/>
        <v>20.96734070150648</v>
      </c>
      <c r="G335" s="182">
        <f t="shared" si="18"/>
        <v>281.39</v>
      </c>
      <c r="H335" s="151">
        <v>69</v>
      </c>
      <c r="I335" s="157">
        <v>822.67</v>
      </c>
      <c r="J335" s="157">
        <v>541.28</v>
      </c>
    </row>
    <row r="336" spans="1:10" ht="18.75" customHeight="1">
      <c r="A336" s="154">
        <v>23732</v>
      </c>
      <c r="B336" s="155">
        <v>31</v>
      </c>
      <c r="C336" s="156">
        <v>91.4308</v>
      </c>
      <c r="D336" s="156">
        <v>91.4335</v>
      </c>
      <c r="E336" s="182">
        <f t="shared" si="16"/>
        <v>0.0026999999999901547</v>
      </c>
      <c r="F336" s="149">
        <f t="shared" si="19"/>
        <v>10.465116279031605</v>
      </c>
      <c r="G336" s="182">
        <f t="shared" si="18"/>
        <v>258.00000000000006</v>
      </c>
      <c r="H336" s="151">
        <v>70</v>
      </c>
      <c r="I336" s="157">
        <v>766.46</v>
      </c>
      <c r="J336" s="157">
        <v>508.46</v>
      </c>
    </row>
    <row r="337" spans="1:10" ht="18.75" customHeight="1">
      <c r="A337" s="154"/>
      <c r="B337" s="155">
        <v>32</v>
      </c>
      <c r="C337" s="156">
        <v>84.0385</v>
      </c>
      <c r="D337" s="156">
        <v>84.0392</v>
      </c>
      <c r="E337" s="182">
        <f t="shared" si="16"/>
        <v>0.0006999999999948159</v>
      </c>
      <c r="F337" s="149">
        <f t="shared" si="19"/>
        <v>2.3306142833188472</v>
      </c>
      <c r="G337" s="182">
        <f t="shared" si="18"/>
        <v>300.35</v>
      </c>
      <c r="H337" s="151">
        <v>71</v>
      </c>
      <c r="I337" s="157">
        <v>671.75</v>
      </c>
      <c r="J337" s="157">
        <v>371.4</v>
      </c>
    </row>
    <row r="338" spans="1:10" ht="18.75" customHeight="1">
      <c r="A338" s="154"/>
      <c r="B338" s="155">
        <v>33</v>
      </c>
      <c r="C338" s="156">
        <v>88.4405</v>
      </c>
      <c r="D338" s="156">
        <v>88.4411</v>
      </c>
      <c r="E338" s="182">
        <f t="shared" si="16"/>
        <v>0.0006000000000057071</v>
      </c>
      <c r="F338" s="149">
        <f t="shared" si="19"/>
        <v>1.7492711370428777</v>
      </c>
      <c r="G338" s="182">
        <f t="shared" si="18"/>
        <v>343</v>
      </c>
      <c r="H338" s="151">
        <v>72</v>
      </c>
      <c r="I338" s="157">
        <v>686.49</v>
      </c>
      <c r="J338" s="157">
        <v>343.49</v>
      </c>
    </row>
    <row r="339" spans="1:10" ht="18.75" customHeight="1">
      <c r="A339" s="154">
        <v>23739</v>
      </c>
      <c r="B339" s="155">
        <v>34</v>
      </c>
      <c r="C339" s="156">
        <v>87.0332</v>
      </c>
      <c r="D339" s="156">
        <v>87.0341</v>
      </c>
      <c r="E339" s="182">
        <f t="shared" si="16"/>
        <v>0.0009000000000014552</v>
      </c>
      <c r="F339" s="149">
        <f t="shared" si="19"/>
        <v>3.2458165031789354</v>
      </c>
      <c r="G339" s="182">
        <f t="shared" si="18"/>
        <v>277.28</v>
      </c>
      <c r="H339" s="151">
        <v>73</v>
      </c>
      <c r="I339" s="157">
        <v>815.55</v>
      </c>
      <c r="J339" s="157">
        <v>538.27</v>
      </c>
    </row>
    <row r="340" spans="1:10" ht="18.75" customHeight="1">
      <c r="A340" s="154"/>
      <c r="B340" s="155">
        <v>35</v>
      </c>
      <c r="C340" s="156">
        <v>86.0954</v>
      </c>
      <c r="D340" s="156">
        <v>86.0966</v>
      </c>
      <c r="E340" s="182">
        <f t="shared" si="16"/>
        <v>0.0011999999999972033</v>
      </c>
      <c r="F340" s="149">
        <f t="shared" si="19"/>
        <v>3.961441964865982</v>
      </c>
      <c r="G340" s="182">
        <f t="shared" si="18"/>
        <v>302.92</v>
      </c>
      <c r="H340" s="151">
        <v>74</v>
      </c>
      <c r="I340" s="157">
        <v>651.86</v>
      </c>
      <c r="J340" s="157">
        <v>348.94</v>
      </c>
    </row>
    <row r="341" spans="1:10" ht="18.75" customHeight="1">
      <c r="A341" s="154"/>
      <c r="B341" s="155">
        <v>36</v>
      </c>
      <c r="C341" s="156">
        <v>85.07</v>
      </c>
      <c r="D341" s="156">
        <v>85.072</v>
      </c>
      <c r="E341" s="182">
        <f t="shared" si="16"/>
        <v>0.0020000000000095497</v>
      </c>
      <c r="F341" s="149">
        <f t="shared" si="19"/>
        <v>7.286239935915879</v>
      </c>
      <c r="G341" s="182">
        <f t="shared" si="18"/>
        <v>274.49</v>
      </c>
      <c r="H341" s="151">
        <v>75</v>
      </c>
      <c r="I341" s="157">
        <v>780.49</v>
      </c>
      <c r="J341" s="157">
        <v>506</v>
      </c>
    </row>
    <row r="342" spans="1:10" ht="18.75" customHeight="1">
      <c r="A342" s="154">
        <v>23754</v>
      </c>
      <c r="B342" s="155">
        <v>28</v>
      </c>
      <c r="C342" s="156">
        <v>91.7535</v>
      </c>
      <c r="D342" s="156">
        <v>91.7595</v>
      </c>
      <c r="E342" s="182">
        <f t="shared" si="16"/>
        <v>0.006000000000000227</v>
      </c>
      <c r="F342" s="149">
        <f t="shared" si="19"/>
        <v>20.782099684805605</v>
      </c>
      <c r="G342" s="182">
        <f t="shared" si="18"/>
        <v>288.71000000000004</v>
      </c>
      <c r="H342" s="151">
        <v>76</v>
      </c>
      <c r="I342" s="157">
        <v>656.7</v>
      </c>
      <c r="J342" s="157">
        <v>367.99</v>
      </c>
    </row>
    <row r="343" spans="1:10" ht="18.75" customHeight="1">
      <c r="A343" s="154"/>
      <c r="B343" s="155">
        <v>29</v>
      </c>
      <c r="C343" s="156">
        <v>85.2488</v>
      </c>
      <c r="D343" s="156">
        <v>85.2508</v>
      </c>
      <c r="E343" s="182">
        <f t="shared" si="16"/>
        <v>0.001999999999995339</v>
      </c>
      <c r="F343" s="149">
        <f t="shared" si="19"/>
        <v>7.275372862842265</v>
      </c>
      <c r="G343" s="182">
        <f t="shared" si="18"/>
        <v>274.90000000000003</v>
      </c>
      <c r="H343" s="151">
        <v>77</v>
      </c>
      <c r="I343" s="157">
        <v>680.46</v>
      </c>
      <c r="J343" s="157">
        <v>405.56</v>
      </c>
    </row>
    <row r="344" spans="1:10" ht="18.75" customHeight="1">
      <c r="A344" s="154"/>
      <c r="B344" s="155">
        <v>30</v>
      </c>
      <c r="C344" s="156">
        <v>85.3181</v>
      </c>
      <c r="D344" s="156">
        <v>85.3197</v>
      </c>
      <c r="E344" s="182">
        <f t="shared" si="16"/>
        <v>0.001599999999996271</v>
      </c>
      <c r="F344" s="149">
        <f t="shared" si="19"/>
        <v>5.917816325761997</v>
      </c>
      <c r="G344" s="182">
        <f t="shared" si="18"/>
        <v>270.37</v>
      </c>
      <c r="H344" s="151">
        <v>78</v>
      </c>
      <c r="I344" s="157">
        <v>823.29</v>
      </c>
      <c r="J344" s="157">
        <v>552.92</v>
      </c>
    </row>
    <row r="345" spans="1:10" ht="18.75" customHeight="1">
      <c r="A345" s="154">
        <v>23760</v>
      </c>
      <c r="B345" s="155">
        <v>31</v>
      </c>
      <c r="C345" s="156">
        <v>91.3861</v>
      </c>
      <c r="D345" s="156">
        <v>91.3939</v>
      </c>
      <c r="E345" s="182">
        <f t="shared" si="16"/>
        <v>0.007800000000003138</v>
      </c>
      <c r="F345" s="149">
        <f t="shared" si="19"/>
        <v>32.63188721082347</v>
      </c>
      <c r="G345" s="182">
        <f t="shared" si="18"/>
        <v>239.0300000000001</v>
      </c>
      <c r="H345" s="151">
        <v>79</v>
      </c>
      <c r="I345" s="157">
        <v>800.94</v>
      </c>
      <c r="J345" s="157">
        <v>561.91</v>
      </c>
    </row>
    <row r="346" spans="1:10" ht="18.75" customHeight="1">
      <c r="A346" s="154"/>
      <c r="B346" s="155">
        <v>32</v>
      </c>
      <c r="C346" s="156">
        <v>83.9933</v>
      </c>
      <c r="D346" s="156">
        <v>83.9995</v>
      </c>
      <c r="E346" s="182">
        <f t="shared" si="16"/>
        <v>0.006199999999992656</v>
      </c>
      <c r="F346" s="149">
        <f t="shared" si="19"/>
        <v>21.50388457267153</v>
      </c>
      <c r="G346" s="182">
        <f t="shared" si="18"/>
        <v>288.32</v>
      </c>
      <c r="H346" s="151">
        <v>80</v>
      </c>
      <c r="I346" s="157">
        <v>613.39</v>
      </c>
      <c r="J346" s="157">
        <v>325.07</v>
      </c>
    </row>
    <row r="347" spans="1:10" ht="18.75" customHeight="1">
      <c r="A347" s="154"/>
      <c r="B347" s="155">
        <v>33</v>
      </c>
      <c r="C347" s="156">
        <v>88.4003</v>
      </c>
      <c r="D347" s="156">
        <v>88.407</v>
      </c>
      <c r="E347" s="182">
        <f t="shared" si="16"/>
        <v>0.006699999999995043</v>
      </c>
      <c r="F347" s="149">
        <f t="shared" si="19"/>
        <v>24.118070554337812</v>
      </c>
      <c r="G347" s="182">
        <f t="shared" si="18"/>
        <v>277.79999999999995</v>
      </c>
      <c r="H347" s="151">
        <v>81</v>
      </c>
      <c r="I347" s="157">
        <v>825.76</v>
      </c>
      <c r="J347" s="157">
        <v>547.96</v>
      </c>
    </row>
    <row r="348" spans="1:10" ht="18.75" customHeight="1">
      <c r="A348" s="154">
        <v>23767</v>
      </c>
      <c r="B348" s="155">
        <v>34</v>
      </c>
      <c r="C348" s="156">
        <v>87.0094</v>
      </c>
      <c r="D348" s="156">
        <v>87.01</v>
      </c>
      <c r="E348" s="182">
        <f t="shared" si="16"/>
        <v>0.0006000000000057071</v>
      </c>
      <c r="F348" s="149">
        <f t="shared" si="19"/>
        <v>2.3147255121550376</v>
      </c>
      <c r="G348" s="182">
        <f t="shared" si="18"/>
        <v>259.2099999999999</v>
      </c>
      <c r="H348" s="151">
        <v>82</v>
      </c>
      <c r="I348" s="157">
        <v>642.56</v>
      </c>
      <c r="J348" s="157">
        <v>383.35</v>
      </c>
    </row>
    <row r="349" spans="1:10" ht="18.75" customHeight="1">
      <c r="A349" s="154"/>
      <c r="B349" s="155">
        <v>35</v>
      </c>
      <c r="C349" s="156">
        <v>86.0534</v>
      </c>
      <c r="D349" s="156">
        <v>86.0571</v>
      </c>
      <c r="E349" s="182">
        <f t="shared" si="16"/>
        <v>0.0037000000000091404</v>
      </c>
      <c r="F349" s="149">
        <f t="shared" si="19"/>
        <v>12.511835520117476</v>
      </c>
      <c r="G349" s="182">
        <f t="shared" si="18"/>
        <v>295.72</v>
      </c>
      <c r="H349" s="151">
        <v>83</v>
      </c>
      <c r="I349" s="157">
        <v>661.57</v>
      </c>
      <c r="J349" s="157">
        <v>365.85</v>
      </c>
    </row>
    <row r="350" spans="1:10" ht="18.75" customHeight="1">
      <c r="A350" s="154"/>
      <c r="B350" s="155">
        <v>36</v>
      </c>
      <c r="C350" s="156">
        <v>85.028</v>
      </c>
      <c r="D350" s="156">
        <v>85.0333</v>
      </c>
      <c r="E350" s="182">
        <f t="shared" si="16"/>
        <v>0.005299999999991201</v>
      </c>
      <c r="F350" s="149">
        <f t="shared" si="19"/>
        <v>17.835509489807514</v>
      </c>
      <c r="G350" s="182">
        <f t="shared" si="18"/>
        <v>297.15999999999997</v>
      </c>
      <c r="H350" s="151">
        <v>84</v>
      </c>
      <c r="I350" s="157">
        <v>814.81</v>
      </c>
      <c r="J350" s="157">
        <v>517.65</v>
      </c>
    </row>
    <row r="351" spans="1:10" ht="18.75" customHeight="1">
      <c r="A351" s="154">
        <v>23776</v>
      </c>
      <c r="B351" s="155">
        <v>28</v>
      </c>
      <c r="C351" s="156">
        <v>91.7386</v>
      </c>
      <c r="D351" s="156">
        <v>91.7461</v>
      </c>
      <c r="E351" s="182">
        <f t="shared" si="16"/>
        <v>0.007499999999993179</v>
      </c>
      <c r="F351" s="149">
        <f t="shared" si="19"/>
        <v>29.962846070844876</v>
      </c>
      <c r="G351" s="182">
        <f t="shared" si="18"/>
        <v>250.30999999999995</v>
      </c>
      <c r="H351" s="151">
        <v>85</v>
      </c>
      <c r="I351" s="157">
        <v>825.25</v>
      </c>
      <c r="J351" s="157">
        <v>574.94</v>
      </c>
    </row>
    <row r="352" spans="1:10" ht="18.75" customHeight="1">
      <c r="A352" s="154"/>
      <c r="B352" s="155">
        <v>29</v>
      </c>
      <c r="C352" s="156">
        <v>85.2395</v>
      </c>
      <c r="D352" s="156">
        <v>85.248</v>
      </c>
      <c r="E352" s="182">
        <f t="shared" si="16"/>
        <v>0.008499999999997954</v>
      </c>
      <c r="F352" s="149">
        <f t="shared" si="19"/>
        <v>28.63399023074938</v>
      </c>
      <c r="G352" s="182">
        <f t="shared" si="18"/>
        <v>296.85</v>
      </c>
      <c r="H352" s="151">
        <v>86</v>
      </c>
      <c r="I352" s="157">
        <v>809.6</v>
      </c>
      <c r="J352" s="157">
        <v>512.75</v>
      </c>
    </row>
    <row r="353" spans="1:10" ht="18.75" customHeight="1">
      <c r="A353" s="154"/>
      <c r="B353" s="155">
        <v>30</v>
      </c>
      <c r="C353" s="156">
        <v>85.3171</v>
      </c>
      <c r="D353" s="156">
        <v>85.3253</v>
      </c>
      <c r="E353" s="182">
        <f t="shared" si="16"/>
        <v>0.008200000000002206</v>
      </c>
      <c r="F353" s="149">
        <f t="shared" si="19"/>
        <v>25.069552722499022</v>
      </c>
      <c r="G353" s="182">
        <f t="shared" si="18"/>
        <v>327.09</v>
      </c>
      <c r="H353" s="151">
        <v>87</v>
      </c>
      <c r="I353" s="157">
        <v>682.77</v>
      </c>
      <c r="J353" s="157">
        <v>355.68</v>
      </c>
    </row>
    <row r="354" spans="1:10" ht="18.75" customHeight="1">
      <c r="A354" s="154">
        <v>23781</v>
      </c>
      <c r="B354" s="155">
        <v>31</v>
      </c>
      <c r="C354" s="156">
        <v>91.3707</v>
      </c>
      <c r="D354" s="156">
        <v>91.3752</v>
      </c>
      <c r="E354" s="182">
        <f t="shared" si="16"/>
        <v>0.004500000000007276</v>
      </c>
      <c r="F354" s="149">
        <f t="shared" si="19"/>
        <v>14.560279557391043</v>
      </c>
      <c r="G354" s="182">
        <f t="shared" si="18"/>
        <v>309.06</v>
      </c>
      <c r="H354" s="151">
        <v>88</v>
      </c>
      <c r="I354" s="157">
        <v>626.01</v>
      </c>
      <c r="J354" s="157">
        <v>316.95</v>
      </c>
    </row>
    <row r="355" spans="1:10" ht="18.75" customHeight="1">
      <c r="A355" s="154"/>
      <c r="B355" s="155">
        <v>32</v>
      </c>
      <c r="C355" s="156">
        <v>83.9835</v>
      </c>
      <c r="D355" s="156">
        <v>83.9935</v>
      </c>
      <c r="E355" s="182">
        <f t="shared" si="16"/>
        <v>0.009999999999990905</v>
      </c>
      <c r="F355" s="149">
        <f t="shared" si="19"/>
        <v>34.85778025652156</v>
      </c>
      <c r="G355" s="182">
        <f t="shared" si="18"/>
        <v>286.88</v>
      </c>
      <c r="H355" s="151">
        <v>89</v>
      </c>
      <c r="I355" s="157">
        <v>673.13</v>
      </c>
      <c r="J355" s="157">
        <v>386.25</v>
      </c>
    </row>
    <row r="356" spans="1:10" ht="18.75" customHeight="1">
      <c r="A356" s="154"/>
      <c r="B356" s="155">
        <v>33</v>
      </c>
      <c r="C356" s="156">
        <v>88.408</v>
      </c>
      <c r="D356" s="156">
        <v>88.4103</v>
      </c>
      <c r="E356" s="182">
        <f t="shared" si="16"/>
        <v>0.002300000000005298</v>
      </c>
      <c r="F356" s="149">
        <f t="shared" si="19"/>
        <v>9.828639801740515</v>
      </c>
      <c r="G356" s="182">
        <f t="shared" si="18"/>
        <v>234.01</v>
      </c>
      <c r="H356" s="151">
        <v>90</v>
      </c>
      <c r="I356" s="157">
        <v>778.08</v>
      </c>
      <c r="J356" s="157">
        <v>544.07</v>
      </c>
    </row>
    <row r="357" spans="1:10" ht="18.75" customHeight="1">
      <c r="A357" s="154">
        <v>23795</v>
      </c>
      <c r="B357" s="155">
        <v>34</v>
      </c>
      <c r="C357" s="156">
        <v>86.9891</v>
      </c>
      <c r="D357" s="156">
        <v>86.9995</v>
      </c>
      <c r="E357" s="182">
        <f t="shared" si="16"/>
        <v>0.010400000000004184</v>
      </c>
      <c r="F357" s="149">
        <f t="shared" si="19"/>
        <v>38.02559414992389</v>
      </c>
      <c r="G357" s="182">
        <f t="shared" si="18"/>
        <v>273.5</v>
      </c>
      <c r="H357" s="151">
        <v>91</v>
      </c>
      <c r="I357" s="157">
        <v>799.8</v>
      </c>
      <c r="J357" s="157">
        <v>526.3</v>
      </c>
    </row>
    <row r="358" spans="1:10" ht="18.75" customHeight="1">
      <c r="A358" s="154"/>
      <c r="B358" s="155">
        <v>35</v>
      </c>
      <c r="C358" s="156">
        <v>86.0505</v>
      </c>
      <c r="D358" s="156">
        <v>86.061</v>
      </c>
      <c r="E358" s="182">
        <f t="shared" si="16"/>
        <v>0.010500000000007503</v>
      </c>
      <c r="F358" s="149">
        <f t="shared" si="19"/>
        <v>37.631710988486496</v>
      </c>
      <c r="G358" s="182">
        <f t="shared" si="18"/>
        <v>279.02000000000004</v>
      </c>
      <c r="H358" s="151">
        <v>92</v>
      </c>
      <c r="I358" s="157">
        <v>646.34</v>
      </c>
      <c r="J358" s="157">
        <v>367.32</v>
      </c>
    </row>
    <row r="359" spans="1:10" ht="18.75" customHeight="1">
      <c r="A359" s="154"/>
      <c r="B359" s="155">
        <v>36</v>
      </c>
      <c r="C359" s="156">
        <v>85.0222</v>
      </c>
      <c r="D359" s="156">
        <v>85.0308</v>
      </c>
      <c r="E359" s="182">
        <f t="shared" si="16"/>
        <v>0.008600000000001273</v>
      </c>
      <c r="F359" s="149">
        <f t="shared" si="19"/>
        <v>34.18667514708728</v>
      </c>
      <c r="G359" s="182">
        <f t="shared" si="18"/>
        <v>251.55999999999995</v>
      </c>
      <c r="H359" s="151">
        <v>93</v>
      </c>
      <c r="I359" s="157">
        <v>896</v>
      </c>
      <c r="J359" s="157">
        <v>644.44</v>
      </c>
    </row>
    <row r="360" spans="1:10" ht="18.75" customHeight="1">
      <c r="A360" s="154">
        <v>23809</v>
      </c>
      <c r="B360" s="155">
        <v>22</v>
      </c>
      <c r="C360" s="156">
        <v>86.2246</v>
      </c>
      <c r="D360" s="156">
        <v>86.2356</v>
      </c>
      <c r="E360" s="182">
        <f t="shared" si="16"/>
        <v>0.01100000000000989</v>
      </c>
      <c r="F360" s="149">
        <f t="shared" si="19"/>
        <v>34.30317772167616</v>
      </c>
      <c r="G360" s="182">
        <f t="shared" si="18"/>
        <v>320.66999999999996</v>
      </c>
      <c r="H360" s="151">
        <v>94</v>
      </c>
      <c r="I360" s="157">
        <v>686.66</v>
      </c>
      <c r="J360" s="157">
        <v>365.99</v>
      </c>
    </row>
    <row r="361" spans="1:10" ht="18.75" customHeight="1">
      <c r="A361" s="154"/>
      <c r="B361" s="155">
        <v>23</v>
      </c>
      <c r="C361" s="156">
        <v>87.7036</v>
      </c>
      <c r="D361" s="156">
        <v>87.7123</v>
      </c>
      <c r="E361" s="182">
        <f t="shared" si="16"/>
        <v>0.008700000000004593</v>
      </c>
      <c r="F361" s="149">
        <f t="shared" si="19"/>
        <v>30.071549548942627</v>
      </c>
      <c r="G361" s="182">
        <f t="shared" si="18"/>
        <v>289.31000000000006</v>
      </c>
      <c r="H361" s="151">
        <v>95</v>
      </c>
      <c r="I361" s="157">
        <v>849.48</v>
      </c>
      <c r="J361" s="157">
        <v>560.17</v>
      </c>
    </row>
    <row r="362" spans="1:10" ht="18.75" customHeight="1">
      <c r="A362" s="154"/>
      <c r="B362" s="155">
        <v>24</v>
      </c>
      <c r="C362" s="156">
        <v>87.8927</v>
      </c>
      <c r="D362" s="156">
        <v>87.9032</v>
      </c>
      <c r="E362" s="182">
        <f t="shared" si="16"/>
        <v>0.010499999999993292</v>
      </c>
      <c r="F362" s="149">
        <f t="shared" si="19"/>
        <v>32.273928812913546</v>
      </c>
      <c r="G362" s="182">
        <f t="shared" si="18"/>
        <v>325.34</v>
      </c>
      <c r="H362" s="151">
        <v>96</v>
      </c>
      <c r="I362" s="157">
        <v>694.26</v>
      </c>
      <c r="J362" s="157">
        <v>368.92</v>
      </c>
    </row>
    <row r="363" spans="1:10" ht="18.75" customHeight="1">
      <c r="A363" s="154">
        <v>23822</v>
      </c>
      <c r="B363" s="155">
        <v>25</v>
      </c>
      <c r="C363" s="156">
        <v>87.2552</v>
      </c>
      <c r="D363" s="156">
        <v>87.2629</v>
      </c>
      <c r="E363" s="182">
        <f t="shared" si="16"/>
        <v>0.007699999999999818</v>
      </c>
      <c r="F363" s="149">
        <f t="shared" si="19"/>
        <v>26.68422511782581</v>
      </c>
      <c r="G363" s="182">
        <f t="shared" si="18"/>
        <v>288.56000000000006</v>
      </c>
      <c r="H363" s="151">
        <v>97</v>
      </c>
      <c r="I363" s="157">
        <v>672.69</v>
      </c>
      <c r="J363" s="157">
        <v>384.13</v>
      </c>
    </row>
    <row r="364" spans="1:10" ht="18.75" customHeight="1">
      <c r="A364" s="154"/>
      <c r="B364" s="155">
        <v>26</v>
      </c>
      <c r="C364" s="156">
        <v>88.7751</v>
      </c>
      <c r="D364" s="156">
        <v>88.7881</v>
      </c>
      <c r="E364" s="182">
        <f t="shared" si="16"/>
        <v>0.01300000000000523</v>
      </c>
      <c r="F364" s="149">
        <f t="shared" si="19"/>
        <v>49.74172565527159</v>
      </c>
      <c r="G364" s="182">
        <f t="shared" si="18"/>
        <v>261.35</v>
      </c>
      <c r="H364" s="151">
        <v>98</v>
      </c>
      <c r="I364" s="157">
        <v>810.65</v>
      </c>
      <c r="J364" s="157">
        <v>549.3</v>
      </c>
    </row>
    <row r="365" spans="1:10" s="192" customFormat="1" ht="18.75" customHeight="1" thickBot="1">
      <c r="A365" s="158"/>
      <c r="B365" s="159">
        <v>27</v>
      </c>
      <c r="C365" s="160">
        <v>88.0606</v>
      </c>
      <c r="D365" s="160">
        <v>88.0654</v>
      </c>
      <c r="E365" s="191">
        <f t="shared" si="16"/>
        <v>0.004800000000003024</v>
      </c>
      <c r="F365" s="162">
        <f t="shared" si="19"/>
        <v>17.208001720811016</v>
      </c>
      <c r="G365" s="191">
        <f t="shared" si="18"/>
        <v>278.93999999999994</v>
      </c>
      <c r="H365" s="164">
        <v>99</v>
      </c>
      <c r="I365" s="165">
        <v>806.77</v>
      </c>
      <c r="J365" s="165">
        <v>527.83</v>
      </c>
    </row>
    <row r="366" spans="1:10" ht="18.75" customHeight="1">
      <c r="A366" s="166">
        <v>23837</v>
      </c>
      <c r="B366" s="167">
        <v>19</v>
      </c>
      <c r="C366" s="168">
        <v>86.1576</v>
      </c>
      <c r="D366" s="168">
        <v>86.1624</v>
      </c>
      <c r="E366" s="190">
        <f t="shared" si="16"/>
        <v>0.004800000000003024</v>
      </c>
      <c r="F366" s="212">
        <f t="shared" si="19"/>
        <v>13.242840589314751</v>
      </c>
      <c r="G366" s="190">
        <f t="shared" si="18"/>
        <v>362.46</v>
      </c>
      <c r="H366" s="211">
        <v>1</v>
      </c>
      <c r="I366" s="171">
        <v>733.87</v>
      </c>
      <c r="J366" s="171">
        <v>371.41</v>
      </c>
    </row>
    <row r="367" spans="1:10" ht="18.75" customHeight="1">
      <c r="A367" s="154"/>
      <c r="B367" s="155">
        <v>20</v>
      </c>
      <c r="C367" s="156">
        <v>87.4318</v>
      </c>
      <c r="D367" s="156">
        <v>87.4371</v>
      </c>
      <c r="E367" s="182">
        <f t="shared" si="16"/>
        <v>0.0053000000000054115</v>
      </c>
      <c r="F367" s="149">
        <f t="shared" si="19"/>
        <v>15.891100983465497</v>
      </c>
      <c r="G367" s="182">
        <f t="shared" si="18"/>
        <v>333.5199999999999</v>
      </c>
      <c r="H367" s="183">
        <v>2</v>
      </c>
      <c r="I367" s="157">
        <v>818.93</v>
      </c>
      <c r="J367" s="157">
        <v>485.41</v>
      </c>
    </row>
    <row r="368" spans="1:10" ht="18.75" customHeight="1">
      <c r="A368" s="154"/>
      <c r="B368" s="155">
        <v>21</v>
      </c>
      <c r="C368" s="156">
        <v>90.0538</v>
      </c>
      <c r="D368" s="156">
        <v>90.0603</v>
      </c>
      <c r="E368" s="182">
        <f t="shared" si="16"/>
        <v>0.006500000000002615</v>
      </c>
      <c r="F368" s="149">
        <f t="shared" si="19"/>
        <v>18.760101593173097</v>
      </c>
      <c r="G368" s="182">
        <f t="shared" si="18"/>
        <v>346.48</v>
      </c>
      <c r="H368" s="183">
        <v>3</v>
      </c>
      <c r="I368" s="157">
        <v>719.13</v>
      </c>
      <c r="J368" s="157">
        <v>372.65</v>
      </c>
    </row>
    <row r="369" spans="1:10" ht="18.75" customHeight="1">
      <c r="A369" s="154">
        <v>23854</v>
      </c>
      <c r="B369" s="155">
        <v>22</v>
      </c>
      <c r="C369" s="156">
        <v>86.187</v>
      </c>
      <c r="D369" s="156">
        <v>86.1939</v>
      </c>
      <c r="E369" s="182">
        <f t="shared" si="16"/>
        <v>0.0069000000000016826</v>
      </c>
      <c r="F369" s="149">
        <f t="shared" si="19"/>
        <v>20.0639720849133</v>
      </c>
      <c r="G369" s="182">
        <f t="shared" si="18"/>
        <v>343.9</v>
      </c>
      <c r="H369" s="183">
        <v>4</v>
      </c>
      <c r="I369" s="157">
        <v>780.05</v>
      </c>
      <c r="J369" s="157">
        <v>436.15</v>
      </c>
    </row>
    <row r="370" spans="1:10" ht="18.75" customHeight="1">
      <c r="A370" s="154"/>
      <c r="B370" s="155">
        <v>23</v>
      </c>
      <c r="C370" s="156">
        <v>87.6906</v>
      </c>
      <c r="D370" s="156">
        <v>87.6984</v>
      </c>
      <c r="E370" s="182">
        <f t="shared" si="16"/>
        <v>0.007800000000003138</v>
      </c>
      <c r="F370" s="149">
        <f t="shared" si="19"/>
        <v>26.095684175319956</v>
      </c>
      <c r="G370" s="182">
        <f t="shared" si="18"/>
        <v>298.9000000000001</v>
      </c>
      <c r="H370" s="183">
        <v>5</v>
      </c>
      <c r="I370" s="157">
        <v>850.32</v>
      </c>
      <c r="J370" s="157">
        <v>551.42</v>
      </c>
    </row>
    <row r="371" spans="1:10" ht="18.75" customHeight="1">
      <c r="A371" s="154"/>
      <c r="B371" s="155">
        <v>24</v>
      </c>
      <c r="C371" s="156">
        <v>87.8866</v>
      </c>
      <c r="D371" s="156">
        <v>87.8947</v>
      </c>
      <c r="E371" s="182">
        <f t="shared" si="16"/>
        <v>0.008099999999998886</v>
      </c>
      <c r="F371" s="149">
        <f t="shared" si="19"/>
        <v>23.470097357437663</v>
      </c>
      <c r="G371" s="182">
        <f t="shared" si="18"/>
        <v>345.12</v>
      </c>
      <c r="H371" s="183">
        <v>6</v>
      </c>
      <c r="I371" s="157">
        <v>729.39</v>
      </c>
      <c r="J371" s="157">
        <v>384.27</v>
      </c>
    </row>
    <row r="372" spans="1:10" ht="18.75" customHeight="1">
      <c r="A372" s="154">
        <v>23867</v>
      </c>
      <c r="B372" s="155">
        <v>28</v>
      </c>
      <c r="C372" s="156">
        <v>91.7406</v>
      </c>
      <c r="D372" s="156">
        <v>91.7564</v>
      </c>
      <c r="E372" s="182">
        <f t="shared" si="16"/>
        <v>0.015799999999998704</v>
      </c>
      <c r="F372" s="149">
        <f t="shared" si="19"/>
        <v>59.95522331422877</v>
      </c>
      <c r="G372" s="182">
        <f t="shared" si="18"/>
        <v>263.53</v>
      </c>
      <c r="H372" s="183">
        <v>7</v>
      </c>
      <c r="I372" s="157">
        <v>796.99</v>
      </c>
      <c r="J372" s="157">
        <v>533.46</v>
      </c>
    </row>
    <row r="373" spans="1:10" ht="18.75" customHeight="1">
      <c r="A373" s="154"/>
      <c r="B373" s="155">
        <v>29</v>
      </c>
      <c r="C373" s="156">
        <v>85.2554</v>
      </c>
      <c r="D373" s="156">
        <v>85.274</v>
      </c>
      <c r="E373" s="182">
        <f t="shared" si="16"/>
        <v>0.01860000000000639</v>
      </c>
      <c r="F373" s="149">
        <f t="shared" si="19"/>
        <v>61.18622323104835</v>
      </c>
      <c r="G373" s="182">
        <f t="shared" si="18"/>
        <v>303.99</v>
      </c>
      <c r="H373" s="183">
        <v>8</v>
      </c>
      <c r="I373" s="157">
        <v>673.87</v>
      </c>
      <c r="J373" s="157">
        <v>369.88</v>
      </c>
    </row>
    <row r="374" spans="1:10" ht="18.75" customHeight="1">
      <c r="A374" s="154"/>
      <c r="B374" s="155">
        <v>30</v>
      </c>
      <c r="C374" s="156">
        <v>85.3444</v>
      </c>
      <c r="D374" s="156">
        <v>85.3596</v>
      </c>
      <c r="E374" s="182">
        <f t="shared" si="16"/>
        <v>0.015200000000007208</v>
      </c>
      <c r="F374" s="149">
        <f t="shared" si="19"/>
        <v>54.113709993261445</v>
      </c>
      <c r="G374" s="182">
        <f t="shared" si="18"/>
        <v>280.89</v>
      </c>
      <c r="H374" s="183">
        <v>9</v>
      </c>
      <c r="I374" s="157">
        <v>811.4</v>
      </c>
      <c r="J374" s="157">
        <v>530.51</v>
      </c>
    </row>
    <row r="375" spans="1:10" ht="18.75" customHeight="1">
      <c r="A375" s="154">
        <v>23879</v>
      </c>
      <c r="B375" s="155">
        <v>31</v>
      </c>
      <c r="C375" s="156">
        <v>91.3636</v>
      </c>
      <c r="D375" s="156">
        <v>91.5685</v>
      </c>
      <c r="E375" s="182">
        <f t="shared" si="16"/>
        <v>0.20489999999999498</v>
      </c>
      <c r="F375" s="149">
        <f t="shared" si="19"/>
        <v>697.5319148936001</v>
      </c>
      <c r="G375" s="182">
        <f t="shared" si="18"/>
        <v>293.74999999999994</v>
      </c>
      <c r="H375" s="183">
        <v>10</v>
      </c>
      <c r="I375" s="157">
        <v>702.92</v>
      </c>
      <c r="J375" s="157">
        <v>409.17</v>
      </c>
    </row>
    <row r="376" spans="1:10" ht="18.75" customHeight="1">
      <c r="A376" s="154"/>
      <c r="B376" s="155">
        <v>32</v>
      </c>
      <c r="C376" s="156">
        <v>83.9609</v>
      </c>
      <c r="D376" s="156">
        <v>84.2045</v>
      </c>
      <c r="E376" s="182">
        <f t="shared" si="16"/>
        <v>0.2436000000000007</v>
      </c>
      <c r="F376" s="149">
        <f t="shared" si="19"/>
        <v>867.3360393078425</v>
      </c>
      <c r="G376" s="182">
        <f t="shared" si="18"/>
        <v>280.86000000000007</v>
      </c>
      <c r="H376" s="183">
        <v>11</v>
      </c>
      <c r="I376" s="157">
        <v>650.94</v>
      </c>
      <c r="J376" s="157">
        <v>370.08</v>
      </c>
    </row>
    <row r="377" spans="1:10" ht="18.75" customHeight="1">
      <c r="A377" s="154"/>
      <c r="B377" s="155">
        <v>33</v>
      </c>
      <c r="C377" s="156">
        <v>88.3934</v>
      </c>
      <c r="D377" s="156">
        <v>88.6875</v>
      </c>
      <c r="E377" s="182">
        <f t="shared" si="16"/>
        <v>0.29410000000000025</v>
      </c>
      <c r="F377" s="149">
        <f t="shared" si="19"/>
        <v>1078.7118544600949</v>
      </c>
      <c r="G377" s="182">
        <f t="shared" si="18"/>
        <v>272.64</v>
      </c>
      <c r="H377" s="183">
        <v>12</v>
      </c>
      <c r="I377" s="157">
        <v>796.79</v>
      </c>
      <c r="J377" s="157">
        <v>524.15</v>
      </c>
    </row>
    <row r="378" spans="1:10" ht="18.75" customHeight="1">
      <c r="A378" s="154">
        <v>23885</v>
      </c>
      <c r="B378" s="155">
        <v>34</v>
      </c>
      <c r="C378" s="156">
        <v>87.9992</v>
      </c>
      <c r="D378" s="156">
        <v>88.0478</v>
      </c>
      <c r="E378" s="182">
        <f t="shared" si="16"/>
        <v>0.048599999999993315</v>
      </c>
      <c r="F378" s="149">
        <f t="shared" si="19"/>
        <v>183.2855634333735</v>
      </c>
      <c r="G378" s="182">
        <f t="shared" si="18"/>
        <v>265.15999999999997</v>
      </c>
      <c r="H378" s="183">
        <v>13</v>
      </c>
      <c r="I378" s="157">
        <v>646.02</v>
      </c>
      <c r="J378" s="157">
        <v>380.86</v>
      </c>
    </row>
    <row r="379" spans="1:10" ht="18.75" customHeight="1">
      <c r="A379" s="154"/>
      <c r="B379" s="155">
        <v>35</v>
      </c>
      <c r="C379" s="156">
        <v>86.0756</v>
      </c>
      <c r="D379" s="156">
        <v>86.1204</v>
      </c>
      <c r="E379" s="182">
        <f t="shared" si="16"/>
        <v>0.04480000000000928</v>
      </c>
      <c r="F379" s="149">
        <f t="shared" si="19"/>
        <v>163.62905876770256</v>
      </c>
      <c r="G379" s="182">
        <f t="shared" si="18"/>
        <v>273.78999999999996</v>
      </c>
      <c r="H379" s="183">
        <v>14</v>
      </c>
      <c r="I379" s="157">
        <v>794.68</v>
      </c>
      <c r="J379" s="157">
        <v>520.89</v>
      </c>
    </row>
    <row r="380" spans="1:10" ht="18.75" customHeight="1">
      <c r="A380" s="154"/>
      <c r="B380" s="155">
        <v>36</v>
      </c>
      <c r="C380" s="156">
        <v>85.0447</v>
      </c>
      <c r="D380" s="156">
        <v>85.0912</v>
      </c>
      <c r="E380" s="182">
        <f t="shared" si="16"/>
        <v>0.04649999999999466</v>
      </c>
      <c r="F380" s="149">
        <f t="shared" si="19"/>
        <v>153.0561864322921</v>
      </c>
      <c r="G380" s="182">
        <f t="shared" si="18"/>
        <v>303.81</v>
      </c>
      <c r="H380" s="183">
        <v>15</v>
      </c>
      <c r="I380" s="157">
        <v>665.6</v>
      </c>
      <c r="J380" s="157">
        <v>361.79</v>
      </c>
    </row>
    <row r="381" spans="1:10" ht="18.75" customHeight="1">
      <c r="A381" s="154">
        <v>23901</v>
      </c>
      <c r="B381" s="155">
        <v>28</v>
      </c>
      <c r="C381" s="156">
        <v>91.7953</v>
      </c>
      <c r="D381" s="156">
        <v>91.8117</v>
      </c>
      <c r="E381" s="182">
        <f t="shared" si="16"/>
        <v>0.01640000000000441</v>
      </c>
      <c r="F381" s="149">
        <f t="shared" si="19"/>
        <v>47.95602081994389</v>
      </c>
      <c r="G381" s="182">
        <f t="shared" si="18"/>
        <v>341.97999999999996</v>
      </c>
      <c r="H381" s="183">
        <v>16</v>
      </c>
      <c r="I381" s="157">
        <v>712.89</v>
      </c>
      <c r="J381" s="157">
        <v>370.91</v>
      </c>
    </row>
    <row r="382" spans="1:10" ht="18.75" customHeight="1">
      <c r="A382" s="154"/>
      <c r="B382" s="155">
        <v>29</v>
      </c>
      <c r="C382" s="156">
        <v>85.2954</v>
      </c>
      <c r="D382" s="156">
        <v>85.3102</v>
      </c>
      <c r="E382" s="182">
        <f t="shared" si="16"/>
        <v>0.014799999999993929</v>
      </c>
      <c r="F382" s="149">
        <f t="shared" si="19"/>
        <v>46.12459874713725</v>
      </c>
      <c r="G382" s="182">
        <f t="shared" si="18"/>
        <v>320.87</v>
      </c>
      <c r="H382" s="183">
        <v>17</v>
      </c>
      <c r="I382" s="157">
        <v>690.09</v>
      </c>
      <c r="J382" s="157">
        <v>369.22</v>
      </c>
    </row>
    <row r="383" spans="1:10" ht="18.75" customHeight="1">
      <c r="A383" s="154"/>
      <c r="B383" s="155">
        <v>30</v>
      </c>
      <c r="C383" s="156">
        <v>85.3688</v>
      </c>
      <c r="D383" s="156">
        <v>85.3856</v>
      </c>
      <c r="E383" s="182">
        <f t="shared" si="16"/>
        <v>0.01680000000000348</v>
      </c>
      <c r="F383" s="149">
        <f t="shared" si="19"/>
        <v>59.01984893730362</v>
      </c>
      <c r="G383" s="182">
        <f t="shared" si="18"/>
        <v>284.65000000000003</v>
      </c>
      <c r="H383" s="183">
        <v>18</v>
      </c>
      <c r="I383" s="157">
        <v>679.95</v>
      </c>
      <c r="J383" s="157">
        <v>395.3</v>
      </c>
    </row>
    <row r="384" spans="1:10" ht="18.75" customHeight="1">
      <c r="A384" s="154">
        <v>23914</v>
      </c>
      <c r="B384" s="155">
        <v>31</v>
      </c>
      <c r="C384" s="156">
        <v>91.4121</v>
      </c>
      <c r="D384" s="156">
        <v>91.4397</v>
      </c>
      <c r="E384" s="182">
        <f t="shared" si="16"/>
        <v>0.02760000000000673</v>
      </c>
      <c r="F384" s="149">
        <f t="shared" si="19"/>
        <v>91.20650342026612</v>
      </c>
      <c r="G384" s="182">
        <f t="shared" si="18"/>
        <v>302.61</v>
      </c>
      <c r="H384" s="183">
        <v>19</v>
      </c>
      <c r="I384" s="157">
        <v>891.1</v>
      </c>
      <c r="J384" s="157">
        <v>588.49</v>
      </c>
    </row>
    <row r="385" spans="1:10" ht="18.75" customHeight="1">
      <c r="A385" s="154"/>
      <c r="B385" s="155">
        <v>32</v>
      </c>
      <c r="C385" s="156">
        <v>84.0236</v>
      </c>
      <c r="D385" s="156">
        <v>84.0526</v>
      </c>
      <c r="E385" s="182">
        <f t="shared" si="16"/>
        <v>0.028999999999996362</v>
      </c>
      <c r="F385" s="149">
        <f t="shared" si="19"/>
        <v>89.63343017863747</v>
      </c>
      <c r="G385" s="182">
        <f t="shared" si="18"/>
        <v>323.53999999999996</v>
      </c>
      <c r="H385" s="183">
        <v>20</v>
      </c>
      <c r="I385" s="157">
        <v>688.56</v>
      </c>
      <c r="J385" s="157">
        <v>365.02</v>
      </c>
    </row>
    <row r="386" spans="1:10" ht="18.75" customHeight="1">
      <c r="A386" s="154"/>
      <c r="B386" s="155">
        <v>33</v>
      </c>
      <c r="C386" s="156">
        <v>88.4553</v>
      </c>
      <c r="D386" s="156">
        <v>88.4799</v>
      </c>
      <c r="E386" s="182">
        <f t="shared" si="16"/>
        <v>0.024600000000006617</v>
      </c>
      <c r="F386" s="149">
        <f t="shared" si="19"/>
        <v>75.41616849077721</v>
      </c>
      <c r="G386" s="182">
        <f t="shared" si="18"/>
        <v>326.19</v>
      </c>
      <c r="H386" s="183">
        <v>21</v>
      </c>
      <c r="I386" s="157">
        <v>701.26</v>
      </c>
      <c r="J386" s="157">
        <v>375.07</v>
      </c>
    </row>
    <row r="387" spans="1:10" ht="18.75" customHeight="1">
      <c r="A387" s="154">
        <v>23925</v>
      </c>
      <c r="B387" s="155">
        <v>13</v>
      </c>
      <c r="C387" s="156">
        <v>85.339</v>
      </c>
      <c r="D387" s="156">
        <v>85.4433</v>
      </c>
      <c r="E387" s="182">
        <f t="shared" si="16"/>
        <v>0.10429999999999495</v>
      </c>
      <c r="F387" s="149">
        <f t="shared" si="19"/>
        <v>401.18470651586637</v>
      </c>
      <c r="G387" s="182">
        <f t="shared" si="18"/>
        <v>259.98</v>
      </c>
      <c r="H387" s="183">
        <v>22</v>
      </c>
      <c r="I387" s="157">
        <v>787.28</v>
      </c>
      <c r="J387" s="157">
        <v>527.3</v>
      </c>
    </row>
    <row r="388" spans="1:10" ht="18.75" customHeight="1">
      <c r="A388" s="154"/>
      <c r="B388" s="155">
        <v>14</v>
      </c>
      <c r="C388" s="156">
        <v>87.8509</v>
      </c>
      <c r="D388" s="156">
        <v>87.9741</v>
      </c>
      <c r="E388" s="182">
        <f t="shared" si="16"/>
        <v>0.1232000000000113</v>
      </c>
      <c r="F388" s="149">
        <f>((10^6)*E388/G388)</f>
        <v>398.79584371867827</v>
      </c>
      <c r="G388" s="182">
        <f t="shared" si="18"/>
        <v>308.93000000000006</v>
      </c>
      <c r="H388" s="183">
        <v>23</v>
      </c>
      <c r="I388" s="157">
        <v>608.44</v>
      </c>
      <c r="J388" s="157">
        <v>299.51</v>
      </c>
    </row>
    <row r="389" spans="1:10" ht="18.75" customHeight="1">
      <c r="A389" s="154"/>
      <c r="B389" s="155">
        <v>15</v>
      </c>
      <c r="C389" s="156">
        <v>87.0692</v>
      </c>
      <c r="D389" s="156">
        <v>87.1863</v>
      </c>
      <c r="E389" s="182">
        <f t="shared" si="16"/>
        <v>0.11710000000000775</v>
      </c>
      <c r="F389" s="149">
        <f>((10^6)*E389/G389)</f>
        <v>406.48430991393985</v>
      </c>
      <c r="G389" s="182">
        <f t="shared" si="18"/>
        <v>288.0799999999999</v>
      </c>
      <c r="H389" s="183">
        <v>24</v>
      </c>
      <c r="I389" s="157">
        <v>821.16</v>
      </c>
      <c r="J389" s="157">
        <v>533.08</v>
      </c>
    </row>
    <row r="390" spans="1:10" ht="21.75">
      <c r="A390" s="154">
        <v>23929</v>
      </c>
      <c r="B390" s="155">
        <v>16</v>
      </c>
      <c r="C390" s="156">
        <v>85.7162</v>
      </c>
      <c r="D390" s="156">
        <v>85.8112</v>
      </c>
      <c r="E390" s="182">
        <f t="shared" si="16"/>
        <v>0.09499999999999886</v>
      </c>
      <c r="F390" s="149">
        <f aca="true" t="shared" si="20" ref="F390:F453">((10^6)*E390/G390)</f>
        <v>256.1751698845833</v>
      </c>
      <c r="G390" s="182">
        <f t="shared" si="18"/>
        <v>370.84</v>
      </c>
      <c r="H390" s="183">
        <v>25</v>
      </c>
      <c r="I390" s="157">
        <v>643.68</v>
      </c>
      <c r="J390" s="157">
        <v>272.84</v>
      </c>
    </row>
    <row r="391" spans="1:10" ht="21.75">
      <c r="A391" s="154"/>
      <c r="B391" s="155">
        <v>17</v>
      </c>
      <c r="C391" s="156">
        <v>89.4289</v>
      </c>
      <c r="D391" s="156">
        <v>89.4795</v>
      </c>
      <c r="E391" s="182">
        <f t="shared" si="16"/>
        <v>0.050600000000002865</v>
      </c>
      <c r="F391" s="149">
        <f t="shared" si="20"/>
        <v>175.6212689157395</v>
      </c>
      <c r="G391" s="182">
        <f t="shared" si="18"/>
        <v>288.12</v>
      </c>
      <c r="H391" s="183">
        <v>26</v>
      </c>
      <c r="I391" s="157">
        <v>818.71</v>
      </c>
      <c r="J391" s="157">
        <v>530.59</v>
      </c>
    </row>
    <row r="392" spans="1:10" ht="21.75">
      <c r="A392" s="154"/>
      <c r="B392" s="155">
        <v>18</v>
      </c>
      <c r="C392" s="156">
        <v>86.8436</v>
      </c>
      <c r="D392" s="156">
        <v>86.8828</v>
      </c>
      <c r="E392" s="182">
        <f t="shared" si="16"/>
        <v>0.03920000000000812</v>
      </c>
      <c r="F392" s="149">
        <f t="shared" si="20"/>
        <v>142.1371333261109</v>
      </c>
      <c r="G392" s="182">
        <f t="shared" si="18"/>
        <v>275.78999999999996</v>
      </c>
      <c r="H392" s="183">
        <v>27</v>
      </c>
      <c r="I392" s="157">
        <v>810.4</v>
      </c>
      <c r="J392" s="157">
        <v>534.61</v>
      </c>
    </row>
    <row r="393" spans="1:10" ht="21.75">
      <c r="A393" s="154">
        <v>23931</v>
      </c>
      <c r="B393" s="155">
        <v>19</v>
      </c>
      <c r="C393" s="156">
        <v>86.2419</v>
      </c>
      <c r="D393" s="156">
        <v>86.5872</v>
      </c>
      <c r="E393" s="182">
        <f t="shared" si="16"/>
        <v>0.3452999999999946</v>
      </c>
      <c r="F393" s="149">
        <f t="shared" si="20"/>
        <v>1255.0886885722398</v>
      </c>
      <c r="G393" s="182">
        <f t="shared" si="18"/>
        <v>275.12</v>
      </c>
      <c r="H393" s="183">
        <v>28</v>
      </c>
      <c r="I393" s="157">
        <v>833.78</v>
      </c>
      <c r="J393" s="157">
        <v>558.66</v>
      </c>
    </row>
    <row r="394" spans="1:10" ht="21.75">
      <c r="A394" s="154"/>
      <c r="B394" s="155">
        <v>20</v>
      </c>
      <c r="C394" s="156">
        <v>87.5139</v>
      </c>
      <c r="D394" s="156">
        <v>87.8269</v>
      </c>
      <c r="E394" s="182">
        <f t="shared" si="16"/>
        <v>0.3129999999999882</v>
      </c>
      <c r="F394" s="149">
        <f t="shared" si="20"/>
        <v>1160.1186063750486</v>
      </c>
      <c r="G394" s="182">
        <f t="shared" si="18"/>
        <v>269.80000000000007</v>
      </c>
      <c r="H394" s="183">
        <v>29</v>
      </c>
      <c r="I394" s="157">
        <v>842.23</v>
      </c>
      <c r="J394" s="157">
        <v>572.43</v>
      </c>
    </row>
    <row r="395" spans="1:10" ht="21.75">
      <c r="A395" s="154"/>
      <c r="B395" s="155">
        <v>21</v>
      </c>
      <c r="C395" s="156">
        <v>90.1292</v>
      </c>
      <c r="D395" s="156">
        <v>90.4753</v>
      </c>
      <c r="E395" s="182">
        <f t="shared" si="16"/>
        <v>0.34610000000000696</v>
      </c>
      <c r="F395" s="149">
        <f t="shared" si="20"/>
        <v>1180.5839814436042</v>
      </c>
      <c r="G395" s="182">
        <f t="shared" si="18"/>
        <v>293.15999999999997</v>
      </c>
      <c r="H395" s="183">
        <v>30</v>
      </c>
      <c r="I395" s="157">
        <v>823.75</v>
      </c>
      <c r="J395" s="157">
        <v>530.59</v>
      </c>
    </row>
    <row r="396" spans="1:10" ht="21.75">
      <c r="A396" s="154">
        <v>23931</v>
      </c>
      <c r="B396" s="155">
        <v>22</v>
      </c>
      <c r="C396" s="156">
        <v>86.258</v>
      </c>
      <c r="D396" s="156">
        <v>86.4817</v>
      </c>
      <c r="E396" s="182">
        <f t="shared" si="16"/>
        <v>0.223700000000008</v>
      </c>
      <c r="F396" s="149">
        <f t="shared" si="20"/>
        <v>667.1040467599321</v>
      </c>
      <c r="G396" s="182">
        <f t="shared" si="18"/>
        <v>335.33</v>
      </c>
      <c r="H396" s="183">
        <v>31</v>
      </c>
      <c r="I396" s="157">
        <v>705</v>
      </c>
      <c r="J396" s="157">
        <v>369.67</v>
      </c>
    </row>
    <row r="397" spans="1:10" ht="21.75">
      <c r="A397" s="154"/>
      <c r="B397" s="155">
        <v>23</v>
      </c>
      <c r="C397" s="156">
        <v>87.7477</v>
      </c>
      <c r="D397" s="156">
        <v>87.9317</v>
      </c>
      <c r="E397" s="182">
        <f t="shared" si="16"/>
        <v>0.1840000000000117</v>
      </c>
      <c r="F397" s="149">
        <f t="shared" si="20"/>
        <v>698.3187217731667</v>
      </c>
      <c r="G397" s="182">
        <f t="shared" si="18"/>
        <v>263.49</v>
      </c>
      <c r="H397" s="183">
        <v>32</v>
      </c>
      <c r="I397" s="157">
        <v>812.27</v>
      </c>
      <c r="J397" s="157">
        <v>548.78</v>
      </c>
    </row>
    <row r="398" spans="1:10" ht="21.75">
      <c r="A398" s="154"/>
      <c r="B398" s="155">
        <v>24</v>
      </c>
      <c r="C398" s="156">
        <v>87.9254</v>
      </c>
      <c r="D398" s="156">
        <v>88.127</v>
      </c>
      <c r="E398" s="182">
        <f t="shared" si="16"/>
        <v>0.2015999999999991</v>
      </c>
      <c r="F398" s="149">
        <f t="shared" si="20"/>
        <v>625.6012412723014</v>
      </c>
      <c r="G398" s="182">
        <f t="shared" si="18"/>
        <v>322.25</v>
      </c>
      <c r="H398" s="183">
        <v>33</v>
      </c>
      <c r="I398" s="157">
        <v>636.51</v>
      </c>
      <c r="J398" s="157">
        <v>314.26</v>
      </c>
    </row>
    <row r="399" spans="1:10" ht="21.75">
      <c r="A399" s="154">
        <v>23967</v>
      </c>
      <c r="B399" s="155">
        <v>25</v>
      </c>
      <c r="C399" s="156">
        <v>87.2725</v>
      </c>
      <c r="D399" s="156">
        <v>87.3843</v>
      </c>
      <c r="E399" s="182">
        <f t="shared" si="16"/>
        <v>0.11180000000000234</v>
      </c>
      <c r="F399" s="149">
        <f t="shared" si="20"/>
        <v>360.72661568742075</v>
      </c>
      <c r="G399" s="182">
        <f t="shared" si="18"/>
        <v>309.93000000000006</v>
      </c>
      <c r="H399" s="183">
        <v>34</v>
      </c>
      <c r="I399" s="157">
        <v>704.07</v>
      </c>
      <c r="J399" s="157">
        <v>394.14</v>
      </c>
    </row>
    <row r="400" spans="1:10" ht="21.75">
      <c r="A400" s="154"/>
      <c r="B400" s="155">
        <v>26</v>
      </c>
      <c r="C400" s="156">
        <v>88.7844</v>
      </c>
      <c r="D400" s="156">
        <v>88.8719</v>
      </c>
      <c r="E400" s="182">
        <f t="shared" si="16"/>
        <v>0.08749999999999147</v>
      </c>
      <c r="F400" s="149">
        <f t="shared" si="20"/>
        <v>311.8095645356406</v>
      </c>
      <c r="G400" s="182">
        <f t="shared" si="18"/>
        <v>280.62</v>
      </c>
      <c r="H400" s="183">
        <v>35</v>
      </c>
      <c r="I400" s="157">
        <v>752.65</v>
      </c>
      <c r="J400" s="157">
        <v>472.03</v>
      </c>
    </row>
    <row r="401" spans="1:10" ht="21.75">
      <c r="A401" s="154"/>
      <c r="B401" s="155">
        <v>27</v>
      </c>
      <c r="C401" s="156">
        <v>88.066</v>
      </c>
      <c r="D401" s="156">
        <v>88.1844</v>
      </c>
      <c r="E401" s="182">
        <f t="shared" si="16"/>
        <v>0.11839999999999407</v>
      </c>
      <c r="F401" s="149">
        <f t="shared" si="20"/>
        <v>384.0041513962121</v>
      </c>
      <c r="G401" s="182">
        <f t="shared" si="18"/>
        <v>308.33</v>
      </c>
      <c r="H401" s="183">
        <v>36</v>
      </c>
      <c r="I401" s="157">
        <v>679.24</v>
      </c>
      <c r="J401" s="157">
        <v>370.91</v>
      </c>
    </row>
    <row r="402" spans="1:10" ht="21.75">
      <c r="A402" s="154">
        <v>23970</v>
      </c>
      <c r="B402" s="155">
        <v>28</v>
      </c>
      <c r="C402" s="156">
        <v>91.7689</v>
      </c>
      <c r="D402" s="156">
        <v>92.3216</v>
      </c>
      <c r="E402" s="182">
        <f t="shared" si="16"/>
        <v>0.5527000000000015</v>
      </c>
      <c r="F402" s="149">
        <f t="shared" si="20"/>
        <v>1947.6354922827593</v>
      </c>
      <c r="G402" s="182">
        <f t="shared" si="18"/>
        <v>283.78000000000003</v>
      </c>
      <c r="H402" s="183">
        <v>37</v>
      </c>
      <c r="I402" s="157">
        <v>722.61</v>
      </c>
      <c r="J402" s="157">
        <v>438.83</v>
      </c>
    </row>
    <row r="403" spans="1:10" ht="21.75">
      <c r="A403" s="154"/>
      <c r="B403" s="155">
        <v>29</v>
      </c>
      <c r="C403" s="156">
        <v>85.2715</v>
      </c>
      <c r="D403" s="156">
        <v>85.8872</v>
      </c>
      <c r="E403" s="182">
        <f t="shared" si="16"/>
        <v>0.6157000000000039</v>
      </c>
      <c r="F403" s="149">
        <f t="shared" si="20"/>
        <v>1983.5695876288792</v>
      </c>
      <c r="G403" s="182">
        <f t="shared" si="18"/>
        <v>310.3999999999999</v>
      </c>
      <c r="H403" s="183">
        <v>38</v>
      </c>
      <c r="I403" s="157">
        <v>795.56</v>
      </c>
      <c r="J403" s="157">
        <v>485.16</v>
      </c>
    </row>
    <row r="404" spans="1:10" ht="21.75">
      <c r="A404" s="154"/>
      <c r="B404" s="155">
        <v>30</v>
      </c>
      <c r="C404" s="156">
        <v>85.3301</v>
      </c>
      <c r="D404" s="156">
        <v>85.931</v>
      </c>
      <c r="E404" s="182">
        <f t="shared" si="16"/>
        <v>0.6008999999999958</v>
      </c>
      <c r="F404" s="149">
        <f t="shared" si="20"/>
        <v>2023.0279769720091</v>
      </c>
      <c r="G404" s="182">
        <f t="shared" si="18"/>
        <v>297.03</v>
      </c>
      <c r="H404" s="183">
        <v>39</v>
      </c>
      <c r="I404" s="157">
        <v>811.88</v>
      </c>
      <c r="J404" s="157">
        <v>514.85</v>
      </c>
    </row>
    <row r="405" spans="1:10" ht="21.75">
      <c r="A405" s="154">
        <v>23976</v>
      </c>
      <c r="B405" s="155">
        <v>31</v>
      </c>
      <c r="C405" s="156">
        <v>91.3845</v>
      </c>
      <c r="D405" s="156">
        <v>92.119</v>
      </c>
      <c r="E405" s="182">
        <f t="shared" si="16"/>
        <v>0.734499999999997</v>
      </c>
      <c r="F405" s="149">
        <f t="shared" si="20"/>
        <v>2227.647701079695</v>
      </c>
      <c r="G405" s="182">
        <f t="shared" si="18"/>
        <v>329.72</v>
      </c>
      <c r="H405" s="183">
        <v>40</v>
      </c>
      <c r="I405" s="157">
        <v>696.99</v>
      </c>
      <c r="J405" s="157">
        <v>367.27</v>
      </c>
    </row>
    <row r="406" spans="1:10" ht="21.75">
      <c r="A406" s="154"/>
      <c r="B406" s="155">
        <v>32</v>
      </c>
      <c r="C406" s="156">
        <v>83.9902</v>
      </c>
      <c r="D406" s="156">
        <v>84.6315</v>
      </c>
      <c r="E406" s="182">
        <f t="shared" si="16"/>
        <v>0.6413000000000011</v>
      </c>
      <c r="F406" s="149">
        <f t="shared" si="20"/>
        <v>2200.150953753263</v>
      </c>
      <c r="G406" s="182">
        <f t="shared" si="18"/>
        <v>291.47999999999996</v>
      </c>
      <c r="H406" s="183">
        <v>41</v>
      </c>
      <c r="I406" s="157">
        <v>660.67</v>
      </c>
      <c r="J406" s="157">
        <v>369.19</v>
      </c>
    </row>
    <row r="407" spans="1:10" ht="21.75">
      <c r="A407" s="154"/>
      <c r="B407" s="155">
        <v>33</v>
      </c>
      <c r="C407" s="156">
        <v>88.4178</v>
      </c>
      <c r="D407" s="156">
        <v>89.1444</v>
      </c>
      <c r="E407" s="182">
        <f t="shared" si="16"/>
        <v>0.7266000000000048</v>
      </c>
      <c r="F407" s="149">
        <f t="shared" si="20"/>
        <v>2143.9952788433307</v>
      </c>
      <c r="G407" s="182">
        <f t="shared" si="18"/>
        <v>338.90000000000003</v>
      </c>
      <c r="H407" s="183">
        <v>42</v>
      </c>
      <c r="I407" s="157">
        <v>706.22</v>
      </c>
      <c r="J407" s="157">
        <v>367.32</v>
      </c>
    </row>
    <row r="408" spans="1:10" ht="21.75">
      <c r="A408" s="154">
        <v>23990</v>
      </c>
      <c r="B408" s="155">
        <v>10</v>
      </c>
      <c r="C408" s="156">
        <v>85.0633</v>
      </c>
      <c r="D408" s="156">
        <v>85.086</v>
      </c>
      <c r="E408" s="182">
        <f t="shared" si="16"/>
        <v>0.022700000000000387</v>
      </c>
      <c r="F408" s="149">
        <f t="shared" si="20"/>
        <v>68.26246466590602</v>
      </c>
      <c r="G408" s="182">
        <f t="shared" si="18"/>
        <v>332.53999999999996</v>
      </c>
      <c r="H408" s="183">
        <v>43</v>
      </c>
      <c r="I408" s="157">
        <v>632.01</v>
      </c>
      <c r="J408" s="157">
        <v>299.47</v>
      </c>
    </row>
    <row r="409" spans="1:10" ht="21.75">
      <c r="A409" s="154"/>
      <c r="B409" s="155">
        <v>11</v>
      </c>
      <c r="C409" s="156">
        <v>86.0619</v>
      </c>
      <c r="D409" s="156">
        <v>86.0819</v>
      </c>
      <c r="E409" s="182">
        <f t="shared" si="16"/>
        <v>0.020000000000010232</v>
      </c>
      <c r="F409" s="149">
        <f t="shared" si="20"/>
        <v>62.66056770477545</v>
      </c>
      <c r="G409" s="182">
        <f t="shared" si="18"/>
        <v>319.18</v>
      </c>
      <c r="H409" s="183">
        <v>44</v>
      </c>
      <c r="I409" s="157">
        <v>810.13</v>
      </c>
      <c r="J409" s="157">
        <v>490.95</v>
      </c>
    </row>
    <row r="410" spans="1:10" ht="21.75">
      <c r="A410" s="154"/>
      <c r="B410" s="155">
        <v>12</v>
      </c>
      <c r="C410" s="156">
        <v>84.8246</v>
      </c>
      <c r="D410" s="156">
        <v>84.8474</v>
      </c>
      <c r="E410" s="182">
        <f t="shared" si="16"/>
        <v>0.022799999999989495</v>
      </c>
      <c r="F410" s="149">
        <f t="shared" si="20"/>
        <v>66.40841173212213</v>
      </c>
      <c r="G410" s="182">
        <f t="shared" si="18"/>
        <v>343.33000000000004</v>
      </c>
      <c r="H410" s="183">
        <v>45</v>
      </c>
      <c r="I410" s="157">
        <v>586.5</v>
      </c>
      <c r="J410" s="157">
        <v>243.17</v>
      </c>
    </row>
    <row r="411" spans="1:10" ht="21.75">
      <c r="A411" s="154">
        <v>24007</v>
      </c>
      <c r="B411" s="155">
        <v>13</v>
      </c>
      <c r="C411" s="156">
        <v>85.2689</v>
      </c>
      <c r="D411" s="156">
        <v>85.3084</v>
      </c>
      <c r="E411" s="182">
        <f t="shared" si="16"/>
        <v>0.039500000000003865</v>
      </c>
      <c r="F411" s="149">
        <f t="shared" si="20"/>
        <v>126.069194433818</v>
      </c>
      <c r="G411" s="182">
        <f t="shared" si="18"/>
        <v>313.32000000000005</v>
      </c>
      <c r="H411" s="183">
        <v>46</v>
      </c>
      <c r="I411" s="157">
        <v>729.85</v>
      </c>
      <c r="J411" s="157">
        <v>416.53</v>
      </c>
    </row>
    <row r="412" spans="1:10" ht="21.75">
      <c r="A412" s="154"/>
      <c r="B412" s="155">
        <v>14</v>
      </c>
      <c r="C412" s="156">
        <v>87.7608</v>
      </c>
      <c r="D412" s="156">
        <v>87.8036</v>
      </c>
      <c r="E412" s="182">
        <f t="shared" si="16"/>
        <v>0.04279999999999973</v>
      </c>
      <c r="F412" s="149">
        <f t="shared" si="20"/>
        <v>147.5251620019293</v>
      </c>
      <c r="G412" s="182">
        <f t="shared" si="18"/>
        <v>290.12</v>
      </c>
      <c r="H412" s="183">
        <v>47</v>
      </c>
      <c r="I412" s="157">
        <v>813.69</v>
      </c>
      <c r="J412" s="157">
        <v>523.57</v>
      </c>
    </row>
    <row r="413" spans="1:10" ht="21.75">
      <c r="A413" s="154"/>
      <c r="B413" s="155">
        <v>15</v>
      </c>
      <c r="C413" s="156">
        <v>86.9709</v>
      </c>
      <c r="D413" s="156">
        <v>87.0146</v>
      </c>
      <c r="E413" s="182">
        <f t="shared" si="16"/>
        <v>0.04370000000000118</v>
      </c>
      <c r="F413" s="149">
        <f t="shared" si="20"/>
        <v>130.9324065196584</v>
      </c>
      <c r="G413" s="182">
        <f t="shared" si="18"/>
        <v>333.75999999999993</v>
      </c>
      <c r="H413" s="183">
        <v>48</v>
      </c>
      <c r="I413" s="157">
        <v>700.92</v>
      </c>
      <c r="J413" s="157">
        <v>367.16</v>
      </c>
    </row>
    <row r="414" spans="1:10" ht="21.75">
      <c r="A414" s="154">
        <v>24012</v>
      </c>
      <c r="B414" s="155">
        <v>16</v>
      </c>
      <c r="C414" s="156">
        <v>85.664</v>
      </c>
      <c r="D414" s="156">
        <v>85.7062</v>
      </c>
      <c r="E414" s="182">
        <f t="shared" si="16"/>
        <v>0.04219999999999402</v>
      </c>
      <c r="F414" s="149">
        <f t="shared" si="20"/>
        <v>129.8062134727592</v>
      </c>
      <c r="G414" s="182">
        <f t="shared" si="18"/>
        <v>325.1</v>
      </c>
      <c r="H414" s="183">
        <v>49</v>
      </c>
      <c r="I414" s="157">
        <v>664.88</v>
      </c>
      <c r="J414" s="157">
        <v>339.78</v>
      </c>
    </row>
    <row r="415" spans="1:10" ht="21.75">
      <c r="A415" s="154"/>
      <c r="B415" s="155">
        <v>17</v>
      </c>
      <c r="C415" s="156">
        <v>84.9807</v>
      </c>
      <c r="D415" s="156">
        <v>85.0237</v>
      </c>
      <c r="E415" s="182">
        <f t="shared" si="16"/>
        <v>0.043000000000006366</v>
      </c>
      <c r="F415" s="149">
        <f t="shared" si="20"/>
        <v>134.80046396440753</v>
      </c>
      <c r="G415" s="182">
        <f t="shared" si="18"/>
        <v>318.99000000000007</v>
      </c>
      <c r="H415" s="183">
        <v>50</v>
      </c>
      <c r="I415" s="157">
        <v>710.69</v>
      </c>
      <c r="J415" s="157">
        <v>391.7</v>
      </c>
    </row>
    <row r="416" spans="1:10" ht="21.75">
      <c r="A416" s="154"/>
      <c r="B416" s="155">
        <v>18</v>
      </c>
      <c r="C416" s="156">
        <v>86.7927</v>
      </c>
      <c r="D416" s="156">
        <v>86.8307</v>
      </c>
      <c r="E416" s="182">
        <f t="shared" si="16"/>
        <v>0.0379999999999967</v>
      </c>
      <c r="F416" s="149">
        <f t="shared" si="20"/>
        <v>129.40134849825208</v>
      </c>
      <c r="G416" s="182">
        <f t="shared" si="18"/>
        <v>293.65999999999997</v>
      </c>
      <c r="H416" s="183">
        <v>51</v>
      </c>
      <c r="I416" s="157">
        <v>796.65</v>
      </c>
      <c r="J416" s="157">
        <v>502.99</v>
      </c>
    </row>
    <row r="417" spans="1:10" ht="21.75">
      <c r="A417" s="154">
        <v>24020</v>
      </c>
      <c r="B417" s="155">
        <v>19</v>
      </c>
      <c r="C417" s="156">
        <v>86.164</v>
      </c>
      <c r="D417" s="156">
        <v>86.2225</v>
      </c>
      <c r="E417" s="182">
        <f t="shared" si="16"/>
        <v>0.05849999999999511</v>
      </c>
      <c r="F417" s="149">
        <f t="shared" si="20"/>
        <v>202.156334231789</v>
      </c>
      <c r="G417" s="182">
        <f t="shared" si="18"/>
        <v>289.38000000000005</v>
      </c>
      <c r="H417" s="183">
        <v>52</v>
      </c>
      <c r="I417" s="157">
        <v>780.7</v>
      </c>
      <c r="J417" s="157">
        <v>491.32</v>
      </c>
    </row>
    <row r="418" spans="1:10" ht="21.75">
      <c r="A418" s="154"/>
      <c r="B418" s="155">
        <v>20</v>
      </c>
      <c r="C418" s="156">
        <v>87.4288</v>
      </c>
      <c r="D418" s="156">
        <v>87.4723</v>
      </c>
      <c r="E418" s="182">
        <f t="shared" si="16"/>
        <v>0.043500000000008754</v>
      </c>
      <c r="F418" s="149">
        <f t="shared" si="20"/>
        <v>165.49992390811425</v>
      </c>
      <c r="G418" s="182">
        <f t="shared" si="18"/>
        <v>262.84000000000003</v>
      </c>
      <c r="H418" s="183">
        <v>53</v>
      </c>
      <c r="I418" s="157">
        <v>816.19</v>
      </c>
      <c r="J418" s="157">
        <v>553.35</v>
      </c>
    </row>
    <row r="419" spans="1:10" ht="21.75">
      <c r="A419" s="154"/>
      <c r="B419" s="155">
        <v>21</v>
      </c>
      <c r="C419" s="156">
        <v>90.0546</v>
      </c>
      <c r="D419" s="156">
        <v>90.1106</v>
      </c>
      <c r="E419" s="182">
        <f t="shared" si="16"/>
        <v>0.056000000000011596</v>
      </c>
      <c r="F419" s="149">
        <f t="shared" si="20"/>
        <v>187.86902844877756</v>
      </c>
      <c r="G419" s="182">
        <f t="shared" si="18"/>
        <v>298.0799999999999</v>
      </c>
      <c r="H419" s="183">
        <v>54</v>
      </c>
      <c r="I419" s="157">
        <v>828.3</v>
      </c>
      <c r="J419" s="157">
        <v>530.22</v>
      </c>
    </row>
    <row r="420" spans="1:10" ht="21.75">
      <c r="A420" s="154">
        <v>24033</v>
      </c>
      <c r="B420" s="155">
        <v>22</v>
      </c>
      <c r="C420" s="156">
        <v>86.2083</v>
      </c>
      <c r="D420" s="156">
        <v>86.2186</v>
      </c>
      <c r="E420" s="182">
        <f t="shared" si="16"/>
        <v>0.010300000000000864</v>
      </c>
      <c r="F420" s="149">
        <f t="shared" si="20"/>
        <v>37.94856679684939</v>
      </c>
      <c r="G420" s="182">
        <f t="shared" si="18"/>
        <v>271.4200000000001</v>
      </c>
      <c r="H420" s="183">
        <v>55</v>
      </c>
      <c r="I420" s="157">
        <v>841.07</v>
      </c>
      <c r="J420" s="157">
        <v>569.65</v>
      </c>
    </row>
    <row r="421" spans="1:10" ht="21.75">
      <c r="A421" s="154"/>
      <c r="B421" s="155">
        <v>23</v>
      </c>
      <c r="C421" s="156">
        <v>87.6801</v>
      </c>
      <c r="D421" s="156">
        <v>87.6862</v>
      </c>
      <c r="E421" s="182">
        <f t="shared" si="16"/>
        <v>0.006100000000003547</v>
      </c>
      <c r="F421" s="149">
        <f t="shared" si="20"/>
        <v>24.23134980536882</v>
      </c>
      <c r="G421" s="182">
        <f t="shared" si="18"/>
        <v>251.74</v>
      </c>
      <c r="H421" s="183">
        <v>56</v>
      </c>
      <c r="I421" s="157">
        <v>820.8</v>
      </c>
      <c r="J421" s="157">
        <v>569.06</v>
      </c>
    </row>
    <row r="422" spans="1:10" ht="21.75">
      <c r="A422" s="154"/>
      <c r="B422" s="155">
        <v>24</v>
      </c>
      <c r="C422" s="156">
        <v>87.8861</v>
      </c>
      <c r="D422" s="156">
        <v>87.8941</v>
      </c>
      <c r="E422" s="182">
        <f t="shared" si="16"/>
        <v>0.007999999999995566</v>
      </c>
      <c r="F422" s="149">
        <f t="shared" si="20"/>
        <v>27.593818984532174</v>
      </c>
      <c r="G422" s="182">
        <f t="shared" si="18"/>
        <v>289.91999999999996</v>
      </c>
      <c r="H422" s="183">
        <v>57</v>
      </c>
      <c r="I422" s="157">
        <v>808.5</v>
      </c>
      <c r="J422" s="157">
        <v>518.58</v>
      </c>
    </row>
    <row r="423" spans="1:10" ht="21.75">
      <c r="A423" s="154">
        <v>24042</v>
      </c>
      <c r="B423" s="155">
        <v>25</v>
      </c>
      <c r="C423" s="156">
        <v>87.2221</v>
      </c>
      <c r="D423" s="156">
        <v>87.232</v>
      </c>
      <c r="E423" s="182">
        <f t="shared" si="16"/>
        <v>0.009900000000001796</v>
      </c>
      <c r="F423" s="149">
        <f t="shared" si="20"/>
        <v>42.309500406007935</v>
      </c>
      <c r="G423" s="182">
        <f t="shared" si="18"/>
        <v>233.99</v>
      </c>
      <c r="H423" s="183">
        <v>58</v>
      </c>
      <c r="I423" s="157">
        <v>795.15</v>
      </c>
      <c r="J423" s="157">
        <v>561.16</v>
      </c>
    </row>
    <row r="424" spans="1:10" ht="21.75">
      <c r="A424" s="154"/>
      <c r="B424" s="155">
        <v>26</v>
      </c>
      <c r="C424" s="156">
        <v>88.7262</v>
      </c>
      <c r="D424" s="156">
        <v>88.7423</v>
      </c>
      <c r="E424" s="182">
        <f t="shared" si="16"/>
        <v>0.016099999999994452</v>
      </c>
      <c r="F424" s="149">
        <f t="shared" si="20"/>
        <v>61.78050652338623</v>
      </c>
      <c r="G424" s="182">
        <f t="shared" si="18"/>
        <v>260.6</v>
      </c>
      <c r="H424" s="183">
        <v>59</v>
      </c>
      <c r="I424" s="157">
        <v>822.89</v>
      </c>
      <c r="J424" s="157">
        <v>562.29</v>
      </c>
    </row>
    <row r="425" spans="1:10" ht="21.75">
      <c r="A425" s="154"/>
      <c r="B425" s="155">
        <v>27</v>
      </c>
      <c r="C425" s="156">
        <v>88.0161</v>
      </c>
      <c r="D425" s="156">
        <v>88.0337</v>
      </c>
      <c r="E425" s="182">
        <f t="shared" si="16"/>
        <v>0.017600000000001614</v>
      </c>
      <c r="F425" s="149">
        <f t="shared" si="20"/>
        <v>65.43967280164202</v>
      </c>
      <c r="G425" s="182">
        <f t="shared" si="18"/>
        <v>268.94999999999993</v>
      </c>
      <c r="H425" s="183">
        <v>60</v>
      </c>
      <c r="I425" s="157">
        <v>798.39</v>
      </c>
      <c r="J425" s="157">
        <v>529.44</v>
      </c>
    </row>
    <row r="426" spans="1:10" ht="21.75">
      <c r="A426" s="154">
        <v>24050</v>
      </c>
      <c r="B426" s="155">
        <v>10</v>
      </c>
      <c r="C426" s="156">
        <v>85.087</v>
      </c>
      <c r="D426" s="156">
        <v>85.0916</v>
      </c>
      <c r="E426" s="182">
        <f t="shared" si="16"/>
        <v>0.004599999999996385</v>
      </c>
      <c r="F426" s="149">
        <f t="shared" si="20"/>
        <v>12.461396760027048</v>
      </c>
      <c r="G426" s="182">
        <f t="shared" si="18"/>
        <v>369.14000000000004</v>
      </c>
      <c r="H426" s="183">
        <v>61</v>
      </c>
      <c r="I426" s="157">
        <v>736.47</v>
      </c>
      <c r="J426" s="157">
        <v>367.33</v>
      </c>
    </row>
    <row r="427" spans="1:10" ht="21.75">
      <c r="A427" s="154"/>
      <c r="B427" s="155">
        <v>11</v>
      </c>
      <c r="C427" s="156">
        <v>86.1192</v>
      </c>
      <c r="D427" s="156">
        <v>86.1214</v>
      </c>
      <c r="E427" s="182">
        <f t="shared" si="16"/>
        <v>0.0021999999999877673</v>
      </c>
      <c r="F427" s="149">
        <f t="shared" si="20"/>
        <v>6.857214100887595</v>
      </c>
      <c r="G427" s="182">
        <f t="shared" si="18"/>
        <v>320.83000000000004</v>
      </c>
      <c r="H427" s="183">
        <v>62</v>
      </c>
      <c r="I427" s="157">
        <v>880.61</v>
      </c>
      <c r="J427" s="157">
        <v>559.78</v>
      </c>
    </row>
    <row r="428" spans="1:10" ht="21.75">
      <c r="A428" s="154"/>
      <c r="B428" s="155">
        <v>12</v>
      </c>
      <c r="C428" s="156">
        <v>84.8701</v>
      </c>
      <c r="D428" s="156">
        <v>84.8726</v>
      </c>
      <c r="E428" s="182">
        <f t="shared" si="16"/>
        <v>0.002500000000011937</v>
      </c>
      <c r="F428" s="149">
        <f t="shared" si="20"/>
        <v>7.333098674210772</v>
      </c>
      <c r="G428" s="182">
        <f t="shared" si="18"/>
        <v>340.9200000000001</v>
      </c>
      <c r="H428" s="183">
        <v>63</v>
      </c>
      <c r="I428" s="157">
        <v>864.69</v>
      </c>
      <c r="J428" s="157">
        <v>523.77</v>
      </c>
    </row>
    <row r="429" spans="1:10" ht="21.75">
      <c r="A429" s="154">
        <v>24061</v>
      </c>
      <c r="B429" s="155">
        <v>13</v>
      </c>
      <c r="C429" s="156">
        <v>85.325</v>
      </c>
      <c r="D429" s="156">
        <v>85.3268</v>
      </c>
      <c r="E429" s="182">
        <f t="shared" si="16"/>
        <v>0.0018000000000029104</v>
      </c>
      <c r="F429" s="149">
        <f t="shared" si="20"/>
        <v>5.788898179722489</v>
      </c>
      <c r="G429" s="182">
        <f t="shared" si="18"/>
        <v>310.93999999999994</v>
      </c>
      <c r="H429" s="183">
        <v>64</v>
      </c>
      <c r="I429" s="157">
        <v>814.04</v>
      </c>
      <c r="J429" s="157">
        <v>503.1</v>
      </c>
    </row>
    <row r="430" spans="1:10" ht="21.75">
      <c r="A430" s="154"/>
      <c r="B430" s="155">
        <v>14</v>
      </c>
      <c r="C430" s="156">
        <v>87.8004</v>
      </c>
      <c r="D430" s="156">
        <v>87.8086</v>
      </c>
      <c r="E430" s="182">
        <f t="shared" si="16"/>
        <v>0.008200000000002206</v>
      </c>
      <c r="F430" s="149">
        <f t="shared" si="20"/>
        <v>22.4860833082025</v>
      </c>
      <c r="G430" s="182">
        <f t="shared" si="18"/>
        <v>364.66999999999996</v>
      </c>
      <c r="H430" s="183">
        <v>65</v>
      </c>
      <c r="I430" s="157">
        <v>699.17</v>
      </c>
      <c r="J430" s="157">
        <v>334.5</v>
      </c>
    </row>
    <row r="431" spans="1:10" ht="21.75">
      <c r="A431" s="154"/>
      <c r="B431" s="155">
        <v>15</v>
      </c>
      <c r="C431" s="156">
        <v>87.0281</v>
      </c>
      <c r="D431" s="156">
        <v>87.0353</v>
      </c>
      <c r="E431" s="182">
        <f t="shared" si="16"/>
        <v>0.0072000000000116415</v>
      </c>
      <c r="F431" s="149">
        <f t="shared" si="20"/>
        <v>18.905080740479566</v>
      </c>
      <c r="G431" s="182">
        <f t="shared" si="18"/>
        <v>380.84999999999997</v>
      </c>
      <c r="H431" s="183">
        <v>66</v>
      </c>
      <c r="I431" s="157">
        <v>757.26</v>
      </c>
      <c r="J431" s="157">
        <v>376.41</v>
      </c>
    </row>
    <row r="432" spans="1:10" ht="21.75">
      <c r="A432" s="154">
        <v>24068</v>
      </c>
      <c r="B432" s="155">
        <v>16</v>
      </c>
      <c r="C432" s="156">
        <v>85.696</v>
      </c>
      <c r="D432" s="156">
        <v>85.7016</v>
      </c>
      <c r="E432" s="182">
        <f t="shared" si="16"/>
        <v>0.00560000000000116</v>
      </c>
      <c r="F432" s="149">
        <f t="shared" si="20"/>
        <v>18.694708729765182</v>
      </c>
      <c r="G432" s="182">
        <f t="shared" si="18"/>
        <v>299.54999999999995</v>
      </c>
      <c r="H432" s="183">
        <v>67</v>
      </c>
      <c r="I432" s="157">
        <v>930.81</v>
      </c>
      <c r="J432" s="157">
        <v>631.26</v>
      </c>
    </row>
    <row r="433" spans="1:10" ht="21.75">
      <c r="A433" s="154"/>
      <c r="B433" s="155">
        <v>17</v>
      </c>
      <c r="C433" s="156">
        <v>85.0475</v>
      </c>
      <c r="D433" s="156">
        <v>85.0551</v>
      </c>
      <c r="E433" s="182">
        <f t="shared" si="16"/>
        <v>0.0075999999999964984</v>
      </c>
      <c r="F433" s="149">
        <f t="shared" si="20"/>
        <v>21.195303566936712</v>
      </c>
      <c r="G433" s="182">
        <f t="shared" si="18"/>
        <v>358.57000000000005</v>
      </c>
      <c r="H433" s="183">
        <v>68</v>
      </c>
      <c r="I433" s="157">
        <v>750.45</v>
      </c>
      <c r="J433" s="157">
        <v>391.88</v>
      </c>
    </row>
    <row r="434" spans="1:10" ht="21.75">
      <c r="A434" s="154"/>
      <c r="B434" s="155">
        <v>18</v>
      </c>
      <c r="C434" s="156">
        <v>86.825</v>
      </c>
      <c r="D434" s="156">
        <v>86.8306</v>
      </c>
      <c r="E434" s="182">
        <f t="shared" si="16"/>
        <v>0.00560000000000116</v>
      </c>
      <c r="F434" s="149">
        <f t="shared" si="20"/>
        <v>15.488867376576295</v>
      </c>
      <c r="G434" s="182">
        <f t="shared" si="18"/>
        <v>361.55</v>
      </c>
      <c r="H434" s="183">
        <v>69</v>
      </c>
      <c r="I434" s="157">
        <v>778.38</v>
      </c>
      <c r="J434" s="157">
        <v>416.83</v>
      </c>
    </row>
    <row r="435" spans="1:10" ht="21.75">
      <c r="A435" s="154">
        <v>24083</v>
      </c>
      <c r="B435" s="155">
        <v>16</v>
      </c>
      <c r="C435" s="156">
        <v>85.678</v>
      </c>
      <c r="D435" s="156">
        <v>85.6871</v>
      </c>
      <c r="E435" s="182">
        <f t="shared" si="16"/>
        <v>0.00910000000000366</v>
      </c>
      <c r="F435" s="149">
        <f t="shared" si="20"/>
        <v>32.82473036829947</v>
      </c>
      <c r="G435" s="182">
        <f t="shared" si="18"/>
        <v>277.2299999999999</v>
      </c>
      <c r="H435" s="183">
        <v>70</v>
      </c>
      <c r="I435" s="157">
        <v>846.56</v>
      </c>
      <c r="J435" s="157">
        <v>569.33</v>
      </c>
    </row>
    <row r="436" spans="1:10" ht="21.75">
      <c r="A436" s="154"/>
      <c r="B436" s="155">
        <v>17</v>
      </c>
      <c r="C436" s="156">
        <v>85.0396</v>
      </c>
      <c r="D436" s="156">
        <v>85.0457</v>
      </c>
      <c r="E436" s="182">
        <f t="shared" si="16"/>
        <v>0.006100000000003547</v>
      </c>
      <c r="F436" s="149">
        <f t="shared" si="20"/>
        <v>21.03956127342306</v>
      </c>
      <c r="G436" s="182">
        <f t="shared" si="18"/>
        <v>289.92999999999995</v>
      </c>
      <c r="H436" s="183">
        <v>71</v>
      </c>
      <c r="I436" s="157">
        <v>666.03</v>
      </c>
      <c r="J436" s="157">
        <v>376.1</v>
      </c>
    </row>
    <row r="437" spans="1:10" ht="21.75">
      <c r="A437" s="154"/>
      <c r="B437" s="155">
        <v>18</v>
      </c>
      <c r="C437" s="156">
        <v>86.815</v>
      </c>
      <c r="D437" s="156">
        <v>86.8204</v>
      </c>
      <c r="E437" s="182">
        <f t="shared" si="16"/>
        <v>0.005400000000008731</v>
      </c>
      <c r="F437" s="149">
        <f t="shared" si="20"/>
        <v>19.41957061174788</v>
      </c>
      <c r="G437" s="182">
        <f t="shared" si="18"/>
        <v>278.06999999999994</v>
      </c>
      <c r="H437" s="183">
        <v>72</v>
      </c>
      <c r="I437" s="157">
        <v>853.67</v>
      </c>
      <c r="J437" s="157">
        <v>575.6</v>
      </c>
    </row>
    <row r="438" spans="1:10" ht="21.75">
      <c r="A438" s="154">
        <v>24096</v>
      </c>
      <c r="B438" s="155">
        <v>19</v>
      </c>
      <c r="C438" s="156">
        <v>86.1866</v>
      </c>
      <c r="D438" s="156">
        <v>86.1941</v>
      </c>
      <c r="E438" s="182">
        <f t="shared" si="16"/>
        <v>0.00750000000000739</v>
      </c>
      <c r="F438" s="149">
        <f t="shared" si="20"/>
        <v>22.385386819506294</v>
      </c>
      <c r="G438" s="182">
        <f t="shared" si="18"/>
        <v>335.04</v>
      </c>
      <c r="H438" s="183">
        <v>73</v>
      </c>
      <c r="I438" s="157">
        <v>677.62</v>
      </c>
      <c r="J438" s="157">
        <v>342.58</v>
      </c>
    </row>
    <row r="439" spans="1:10" ht="21.75">
      <c r="A439" s="154"/>
      <c r="B439" s="155">
        <v>20</v>
      </c>
      <c r="C439" s="156">
        <v>87.4814</v>
      </c>
      <c r="D439" s="156">
        <v>87.4858</v>
      </c>
      <c r="E439" s="182">
        <f t="shared" si="16"/>
        <v>0.004400000000003956</v>
      </c>
      <c r="F439" s="149">
        <f t="shared" si="20"/>
        <v>15.222279882386982</v>
      </c>
      <c r="G439" s="182">
        <f t="shared" si="18"/>
        <v>289.04999999999995</v>
      </c>
      <c r="H439" s="183">
        <v>74</v>
      </c>
      <c r="I439" s="157">
        <v>673.02</v>
      </c>
      <c r="J439" s="157">
        <v>383.97</v>
      </c>
    </row>
    <row r="440" spans="1:10" ht="21.75">
      <c r="A440" s="154"/>
      <c r="B440" s="155">
        <v>21</v>
      </c>
      <c r="C440" s="156">
        <v>90.0921</v>
      </c>
      <c r="D440" s="156">
        <v>90.1019</v>
      </c>
      <c r="E440" s="182">
        <f t="shared" si="16"/>
        <v>0.009799999999998477</v>
      </c>
      <c r="F440" s="149">
        <f t="shared" si="20"/>
        <v>31.149677378336598</v>
      </c>
      <c r="G440" s="182">
        <f t="shared" si="18"/>
        <v>314.60999999999996</v>
      </c>
      <c r="H440" s="183">
        <v>75</v>
      </c>
      <c r="I440" s="157">
        <v>676.41</v>
      </c>
      <c r="J440" s="157">
        <v>361.8</v>
      </c>
    </row>
    <row r="441" spans="1:10" ht="21.75">
      <c r="A441" s="154">
        <v>24112</v>
      </c>
      <c r="B441" s="155">
        <v>28</v>
      </c>
      <c r="C441" s="156">
        <v>91.7607</v>
      </c>
      <c r="D441" s="156">
        <v>91.7701</v>
      </c>
      <c r="E441" s="182">
        <f t="shared" si="16"/>
        <v>0.009399999999999409</v>
      </c>
      <c r="F441" s="149">
        <f t="shared" si="20"/>
        <v>34.06784575238984</v>
      </c>
      <c r="G441" s="182">
        <f t="shared" si="18"/>
        <v>275.9200000000001</v>
      </c>
      <c r="H441" s="183">
        <v>76</v>
      </c>
      <c r="I441" s="157">
        <v>828.98</v>
      </c>
      <c r="J441" s="157">
        <v>553.06</v>
      </c>
    </row>
    <row r="442" spans="1:10" ht="21.75">
      <c r="A442" s="154"/>
      <c r="B442" s="155">
        <v>29</v>
      </c>
      <c r="C442" s="156">
        <v>85.2668</v>
      </c>
      <c r="D442" s="156">
        <v>85.2736</v>
      </c>
      <c r="E442" s="182">
        <f t="shared" si="16"/>
        <v>0.006799999999998363</v>
      </c>
      <c r="F442" s="149">
        <f t="shared" si="20"/>
        <v>22.78209595282218</v>
      </c>
      <c r="G442" s="182">
        <f t="shared" si="18"/>
        <v>298.47999999999996</v>
      </c>
      <c r="H442" s="183">
        <v>77</v>
      </c>
      <c r="I442" s="157">
        <v>789.52</v>
      </c>
      <c r="J442" s="157">
        <v>491.04</v>
      </c>
    </row>
    <row r="443" spans="1:10" ht="21.75">
      <c r="A443" s="154"/>
      <c r="B443" s="155">
        <v>30</v>
      </c>
      <c r="C443" s="156">
        <v>85.3303</v>
      </c>
      <c r="D443" s="156">
        <v>85.3446</v>
      </c>
      <c r="E443" s="182">
        <f t="shared" si="16"/>
        <v>0.014300000000005753</v>
      </c>
      <c r="F443" s="149">
        <f t="shared" si="20"/>
        <v>44.72943384424695</v>
      </c>
      <c r="G443" s="182">
        <f t="shared" si="18"/>
        <v>319.70000000000005</v>
      </c>
      <c r="H443" s="183">
        <v>78</v>
      </c>
      <c r="I443" s="157">
        <v>763.59</v>
      </c>
      <c r="J443" s="157">
        <v>443.89</v>
      </c>
    </row>
    <row r="444" spans="1:10" ht="21.75">
      <c r="A444" s="154">
        <v>24123</v>
      </c>
      <c r="B444" s="155">
        <v>31</v>
      </c>
      <c r="C444" s="156">
        <v>90.7129</v>
      </c>
      <c r="D444" s="156">
        <v>90.7192</v>
      </c>
      <c r="E444" s="182">
        <f t="shared" si="16"/>
        <v>0.0062999999999959755</v>
      </c>
      <c r="F444" s="149">
        <f t="shared" si="20"/>
        <v>19.14951822242614</v>
      </c>
      <c r="G444" s="182">
        <f t="shared" si="18"/>
        <v>328.99</v>
      </c>
      <c r="H444" s="183">
        <v>79</v>
      </c>
      <c r="I444" s="157">
        <v>717.99</v>
      </c>
      <c r="J444" s="157">
        <v>389</v>
      </c>
    </row>
    <row r="445" spans="1:10" ht="21.75">
      <c r="A445" s="154"/>
      <c r="B445" s="155">
        <v>32</v>
      </c>
      <c r="C445" s="156">
        <v>84.0059</v>
      </c>
      <c r="D445" s="156">
        <v>84.0083</v>
      </c>
      <c r="E445" s="182">
        <f t="shared" si="16"/>
        <v>0.0024000000000086175</v>
      </c>
      <c r="F445" s="149">
        <f t="shared" si="20"/>
        <v>8.044512971806052</v>
      </c>
      <c r="G445" s="182">
        <f t="shared" si="18"/>
        <v>298.34</v>
      </c>
      <c r="H445" s="183">
        <v>80</v>
      </c>
      <c r="I445" s="157">
        <v>719.02</v>
      </c>
      <c r="J445" s="157">
        <v>420.68</v>
      </c>
    </row>
    <row r="446" spans="1:10" ht="21.75">
      <c r="A446" s="154"/>
      <c r="B446" s="155">
        <v>33</v>
      </c>
      <c r="C446" s="156">
        <v>89.0806</v>
      </c>
      <c r="D446" s="156">
        <v>89.0884</v>
      </c>
      <c r="E446" s="182">
        <f t="shared" si="16"/>
        <v>0.007799999999988927</v>
      </c>
      <c r="F446" s="149">
        <f t="shared" si="20"/>
        <v>22.184931312008096</v>
      </c>
      <c r="G446" s="182">
        <f t="shared" si="18"/>
        <v>351.59000000000003</v>
      </c>
      <c r="H446" s="183">
        <v>81</v>
      </c>
      <c r="I446" s="157">
        <v>641.35</v>
      </c>
      <c r="J446" s="157">
        <v>289.76</v>
      </c>
    </row>
    <row r="447" spans="1:10" ht="21.75">
      <c r="A447" s="154">
        <v>24146</v>
      </c>
      <c r="B447" s="155">
        <v>28</v>
      </c>
      <c r="C447" s="156">
        <v>91.7283</v>
      </c>
      <c r="D447" s="156">
        <v>91.7316</v>
      </c>
      <c r="E447" s="182">
        <f t="shared" si="16"/>
        <v>0.003299999999995862</v>
      </c>
      <c r="F447" s="149">
        <f t="shared" si="20"/>
        <v>10.381275953176864</v>
      </c>
      <c r="G447" s="182">
        <f t="shared" si="18"/>
        <v>317.88</v>
      </c>
      <c r="H447" s="183">
        <v>82</v>
      </c>
      <c r="I447" s="157">
        <v>840.66</v>
      </c>
      <c r="J447" s="157">
        <v>522.78</v>
      </c>
    </row>
    <row r="448" spans="1:10" ht="21.75">
      <c r="A448" s="154"/>
      <c r="B448" s="155">
        <v>29</v>
      </c>
      <c r="C448" s="156">
        <v>85.2621</v>
      </c>
      <c r="D448" s="156">
        <v>85.2621</v>
      </c>
      <c r="E448" s="182">
        <f t="shared" si="16"/>
        <v>0</v>
      </c>
      <c r="F448" s="149">
        <f t="shared" si="20"/>
        <v>0</v>
      </c>
      <c r="G448" s="182">
        <f t="shared" si="18"/>
        <v>315.3</v>
      </c>
      <c r="H448" s="183">
        <v>83</v>
      </c>
      <c r="I448" s="157">
        <v>792.23</v>
      </c>
      <c r="J448" s="157">
        <v>476.93</v>
      </c>
    </row>
    <row r="449" spans="1:10" ht="21.75">
      <c r="A449" s="154"/>
      <c r="B449" s="155">
        <v>30</v>
      </c>
      <c r="C449" s="156">
        <v>85.3417</v>
      </c>
      <c r="D449" s="156">
        <v>85.3438</v>
      </c>
      <c r="E449" s="182">
        <f t="shared" si="16"/>
        <v>0.0020999999999986585</v>
      </c>
      <c r="F449" s="149">
        <f t="shared" si="20"/>
        <v>5.957108816517242</v>
      </c>
      <c r="G449" s="182">
        <f t="shared" si="18"/>
        <v>352.52000000000004</v>
      </c>
      <c r="H449" s="183">
        <v>84</v>
      </c>
      <c r="I449" s="157">
        <v>722.44</v>
      </c>
      <c r="J449" s="157">
        <v>369.92</v>
      </c>
    </row>
    <row r="450" spans="1:10" ht="21.75">
      <c r="A450" s="154">
        <v>24152</v>
      </c>
      <c r="B450" s="155">
        <v>31</v>
      </c>
      <c r="C450" s="156">
        <v>90.7198</v>
      </c>
      <c r="D450" s="156">
        <v>90.7198</v>
      </c>
      <c r="E450" s="182">
        <f t="shared" si="16"/>
        <v>0</v>
      </c>
      <c r="F450" s="149">
        <f t="shared" si="20"/>
        <v>0</v>
      </c>
      <c r="G450" s="182">
        <f t="shared" si="18"/>
        <v>362.95</v>
      </c>
      <c r="H450" s="183">
        <v>85</v>
      </c>
      <c r="I450" s="157">
        <v>738.12</v>
      </c>
      <c r="J450" s="157">
        <v>375.17</v>
      </c>
    </row>
    <row r="451" spans="1:10" ht="21.75">
      <c r="A451" s="154"/>
      <c r="B451" s="155">
        <v>32</v>
      </c>
      <c r="C451" s="156">
        <v>83.9997</v>
      </c>
      <c r="D451" s="156">
        <v>83.9997</v>
      </c>
      <c r="E451" s="182">
        <f t="shared" si="16"/>
        <v>0</v>
      </c>
      <c r="F451" s="149">
        <f t="shared" si="20"/>
        <v>0</v>
      </c>
      <c r="G451" s="182">
        <f t="shared" si="18"/>
        <v>290.12</v>
      </c>
      <c r="H451" s="183">
        <v>86</v>
      </c>
      <c r="I451" s="157">
        <v>826.93</v>
      </c>
      <c r="J451" s="157">
        <v>536.81</v>
      </c>
    </row>
    <row r="452" spans="1:10" ht="21.75">
      <c r="A452" s="154"/>
      <c r="B452" s="155">
        <v>33</v>
      </c>
      <c r="C452" s="156">
        <v>89.0725</v>
      </c>
      <c r="D452" s="156">
        <v>89.0725</v>
      </c>
      <c r="E452" s="182">
        <f t="shared" si="16"/>
        <v>0</v>
      </c>
      <c r="F452" s="149">
        <f t="shared" si="20"/>
        <v>0</v>
      </c>
      <c r="G452" s="182">
        <f t="shared" si="18"/>
        <v>340.16999999999996</v>
      </c>
      <c r="H452" s="183">
        <v>87</v>
      </c>
      <c r="I452" s="157">
        <v>724.03</v>
      </c>
      <c r="J452" s="157">
        <v>383.86</v>
      </c>
    </row>
    <row r="453" spans="1:10" ht="21.75">
      <c r="A453" s="154">
        <v>24159</v>
      </c>
      <c r="B453" s="155">
        <v>34</v>
      </c>
      <c r="C453" s="156">
        <v>85.5928</v>
      </c>
      <c r="D453" s="156">
        <v>85.5928</v>
      </c>
      <c r="E453" s="182">
        <f t="shared" si="16"/>
        <v>0</v>
      </c>
      <c r="F453" s="149">
        <f t="shared" si="20"/>
        <v>0</v>
      </c>
      <c r="G453" s="182">
        <f t="shared" si="18"/>
        <v>285.63</v>
      </c>
      <c r="H453" s="183">
        <v>88</v>
      </c>
      <c r="I453" s="157">
        <v>916.89</v>
      </c>
      <c r="J453" s="157">
        <v>631.26</v>
      </c>
    </row>
    <row r="454" spans="1:10" ht="21.75">
      <c r="A454" s="154"/>
      <c r="B454" s="155">
        <v>35</v>
      </c>
      <c r="C454" s="156">
        <v>87.5049</v>
      </c>
      <c r="D454" s="156">
        <v>87.5049</v>
      </c>
      <c r="E454" s="182">
        <f t="shared" si="16"/>
        <v>0</v>
      </c>
      <c r="F454" s="149">
        <f>((10^6)*E454/G454)</f>
        <v>0</v>
      </c>
      <c r="G454" s="182">
        <f t="shared" si="18"/>
        <v>342.65999999999997</v>
      </c>
      <c r="H454" s="183">
        <v>89</v>
      </c>
      <c r="I454" s="157">
        <v>700.8</v>
      </c>
      <c r="J454" s="157">
        <v>358.14</v>
      </c>
    </row>
    <row r="455" spans="1:10" ht="21.75">
      <c r="A455" s="154"/>
      <c r="B455" s="155">
        <v>36</v>
      </c>
      <c r="C455" s="156">
        <v>90.6241</v>
      </c>
      <c r="D455" s="156">
        <v>90.6241</v>
      </c>
      <c r="E455" s="182">
        <f t="shared" si="16"/>
        <v>0</v>
      </c>
      <c r="F455" s="149">
        <f>((10^6)*E455/G455)</f>
        <v>0</v>
      </c>
      <c r="G455" s="182">
        <f t="shared" si="18"/>
        <v>301.02</v>
      </c>
      <c r="H455" s="183">
        <v>90</v>
      </c>
      <c r="I455" s="157">
        <v>838.85</v>
      </c>
      <c r="J455" s="157">
        <v>537.83</v>
      </c>
    </row>
    <row r="456" spans="1:10" ht="21.75">
      <c r="A456" s="154">
        <v>24174</v>
      </c>
      <c r="B456" s="155">
        <v>28</v>
      </c>
      <c r="C456" s="156">
        <v>91.773</v>
      </c>
      <c r="D456" s="156">
        <v>91.783</v>
      </c>
      <c r="E456" s="182">
        <f t="shared" si="16"/>
        <v>0.010000000000005116</v>
      </c>
      <c r="F456" s="149">
        <f aca="true" t="shared" si="21" ref="F456:F519">((10^6)*E456/G456)</f>
        <v>33.221487658234324</v>
      </c>
      <c r="G456" s="182">
        <f t="shared" si="18"/>
        <v>301.01000000000005</v>
      </c>
      <c r="H456" s="183">
        <v>91</v>
      </c>
      <c r="I456" s="157">
        <v>664.69</v>
      </c>
      <c r="J456" s="157">
        <v>363.68</v>
      </c>
    </row>
    <row r="457" spans="1:10" ht="21.75">
      <c r="A457" s="154"/>
      <c r="B457" s="155">
        <v>29</v>
      </c>
      <c r="C457" s="156">
        <v>85.2657</v>
      </c>
      <c r="D457" s="156">
        <v>85.2771</v>
      </c>
      <c r="E457" s="182">
        <f t="shared" si="16"/>
        <v>0.011400000000008959</v>
      </c>
      <c r="F457" s="149">
        <f t="shared" si="21"/>
        <v>33.995348005036554</v>
      </c>
      <c r="G457" s="182">
        <f t="shared" si="18"/>
        <v>335.34000000000003</v>
      </c>
      <c r="H457" s="183">
        <v>92</v>
      </c>
      <c r="I457" s="157">
        <v>689.69</v>
      </c>
      <c r="J457" s="157">
        <v>354.35</v>
      </c>
    </row>
    <row r="458" spans="1:10" ht="21.75">
      <c r="A458" s="154"/>
      <c r="B458" s="155">
        <v>30</v>
      </c>
      <c r="C458" s="156">
        <v>85.3389</v>
      </c>
      <c r="D458" s="156">
        <v>85.3492</v>
      </c>
      <c r="E458" s="182">
        <f t="shared" si="16"/>
        <v>0.010300000000000864</v>
      </c>
      <c r="F458" s="149">
        <f t="shared" si="21"/>
        <v>30.4643596569088</v>
      </c>
      <c r="G458" s="182">
        <f t="shared" si="18"/>
        <v>338.09999999999997</v>
      </c>
      <c r="H458" s="183">
        <v>93</v>
      </c>
      <c r="I458" s="157">
        <v>681.39</v>
      </c>
      <c r="J458" s="157">
        <v>343.29</v>
      </c>
    </row>
    <row r="459" spans="1:10" ht="21.75">
      <c r="A459" s="154">
        <v>24187</v>
      </c>
      <c r="B459" s="155">
        <v>31</v>
      </c>
      <c r="C459" s="156">
        <v>90.7365</v>
      </c>
      <c r="D459" s="156">
        <v>90.7487</v>
      </c>
      <c r="E459" s="182">
        <f t="shared" si="16"/>
        <v>0.012199999999992883</v>
      </c>
      <c r="F459" s="149">
        <f t="shared" si="21"/>
        <v>40.862808145742505</v>
      </c>
      <c r="G459" s="182">
        <f t="shared" si="18"/>
        <v>298.56000000000006</v>
      </c>
      <c r="H459" s="183">
        <v>94</v>
      </c>
      <c r="I459" s="157">
        <v>848.33</v>
      </c>
      <c r="J459" s="157">
        <v>549.77</v>
      </c>
    </row>
    <row r="460" spans="1:10" ht="21.75">
      <c r="A460" s="154"/>
      <c r="B460" s="155">
        <v>32</v>
      </c>
      <c r="C460" s="156">
        <v>84.0186</v>
      </c>
      <c r="D460" s="156">
        <v>84.0274</v>
      </c>
      <c r="E460" s="182">
        <f t="shared" si="16"/>
        <v>0.008799999999993702</v>
      </c>
      <c r="F460" s="149">
        <f t="shared" si="21"/>
        <v>25.77621558287552</v>
      </c>
      <c r="G460" s="182">
        <f t="shared" si="18"/>
        <v>341.40000000000003</v>
      </c>
      <c r="H460" s="183">
        <v>95</v>
      </c>
      <c r="I460" s="157">
        <v>708.96</v>
      </c>
      <c r="J460" s="157">
        <v>367.56</v>
      </c>
    </row>
    <row r="461" spans="1:10" ht="21.75">
      <c r="A461" s="154"/>
      <c r="B461" s="155">
        <v>33</v>
      </c>
      <c r="C461" s="156">
        <v>89.0952</v>
      </c>
      <c r="D461" s="156">
        <v>89.1055</v>
      </c>
      <c r="E461" s="182">
        <f t="shared" si="16"/>
        <v>0.010300000000000864</v>
      </c>
      <c r="F461" s="149">
        <f t="shared" si="21"/>
        <v>35.005437737903975</v>
      </c>
      <c r="G461" s="182">
        <f t="shared" si="18"/>
        <v>294.23999999999995</v>
      </c>
      <c r="H461" s="183">
        <v>96</v>
      </c>
      <c r="I461" s="157">
        <v>757.04</v>
      </c>
      <c r="J461" s="157">
        <v>462.8</v>
      </c>
    </row>
    <row r="462" spans="1:10" ht="21.75">
      <c r="A462" s="154">
        <v>24196</v>
      </c>
      <c r="B462" s="155">
        <v>34</v>
      </c>
      <c r="C462" s="156">
        <v>85.5746</v>
      </c>
      <c r="D462" s="156">
        <v>85.5872</v>
      </c>
      <c r="E462" s="182">
        <f t="shared" si="16"/>
        <v>0.012599999999991951</v>
      </c>
      <c r="F462" s="149">
        <f t="shared" si="21"/>
        <v>43.6756906651598</v>
      </c>
      <c r="G462" s="182">
        <f t="shared" si="18"/>
        <v>288.49</v>
      </c>
      <c r="H462" s="183">
        <v>97</v>
      </c>
      <c r="I462" s="157">
        <v>803.5</v>
      </c>
      <c r="J462" s="157">
        <v>515.01</v>
      </c>
    </row>
    <row r="463" spans="1:10" ht="21.75">
      <c r="A463" s="154"/>
      <c r="B463" s="155">
        <v>35</v>
      </c>
      <c r="C463" s="156">
        <v>87.5034</v>
      </c>
      <c r="D463" s="156">
        <v>87.5172</v>
      </c>
      <c r="E463" s="182">
        <f t="shared" si="16"/>
        <v>0.013800000000003365</v>
      </c>
      <c r="F463" s="149">
        <f t="shared" si="21"/>
        <v>40.04991728822407</v>
      </c>
      <c r="G463" s="182">
        <f t="shared" si="18"/>
        <v>344.56999999999994</v>
      </c>
      <c r="H463" s="183">
        <v>98</v>
      </c>
      <c r="I463" s="157">
        <v>694.55</v>
      </c>
      <c r="J463" s="157">
        <v>349.98</v>
      </c>
    </row>
    <row r="464" spans="1:10" s="181" customFormat="1" ht="22.5" thickBot="1">
      <c r="A464" s="173"/>
      <c r="B464" s="174">
        <v>36</v>
      </c>
      <c r="C464" s="175">
        <v>90.671</v>
      </c>
      <c r="D464" s="175">
        <v>90.6822</v>
      </c>
      <c r="E464" s="215">
        <f t="shared" si="16"/>
        <v>0.011199999999988108</v>
      </c>
      <c r="F464" s="177">
        <f t="shared" si="21"/>
        <v>37.81739600212084</v>
      </c>
      <c r="G464" s="215">
        <f t="shared" si="18"/>
        <v>296.16</v>
      </c>
      <c r="H464" s="216">
        <v>99</v>
      </c>
      <c r="I464" s="180">
        <v>799</v>
      </c>
      <c r="J464" s="180">
        <v>502.84</v>
      </c>
    </row>
    <row r="465" spans="1:10" ht="22.5" thickTop="1">
      <c r="A465" s="166">
        <v>24201</v>
      </c>
      <c r="B465" s="167">
        <v>25</v>
      </c>
      <c r="C465" s="168">
        <v>87.2323</v>
      </c>
      <c r="D465" s="168">
        <v>87.2461</v>
      </c>
      <c r="E465" s="190">
        <f t="shared" si="16"/>
        <v>0.013800000000003365</v>
      </c>
      <c r="F465" s="222">
        <f t="shared" si="21"/>
        <v>41.006745312463565</v>
      </c>
      <c r="G465" s="190">
        <f t="shared" si="18"/>
        <v>336.53000000000003</v>
      </c>
      <c r="H465" s="211">
        <v>1</v>
      </c>
      <c r="I465" s="171">
        <v>704.69</v>
      </c>
      <c r="J465" s="171">
        <v>368.16</v>
      </c>
    </row>
    <row r="466" spans="1:10" ht="21.75">
      <c r="A466" s="154"/>
      <c r="B466" s="155">
        <v>26</v>
      </c>
      <c r="C466" s="156">
        <v>88.7408</v>
      </c>
      <c r="D466" s="156">
        <v>88.756</v>
      </c>
      <c r="E466" s="182">
        <f t="shared" si="16"/>
        <v>0.015200000000007208</v>
      </c>
      <c r="F466" s="222">
        <f t="shared" si="21"/>
        <v>49.5986425634902</v>
      </c>
      <c r="G466" s="182">
        <f t="shared" si="18"/>
        <v>306.46</v>
      </c>
      <c r="H466" s="183">
        <v>2</v>
      </c>
      <c r="I466" s="157">
        <v>801.16</v>
      </c>
      <c r="J466" s="157">
        <v>494.7</v>
      </c>
    </row>
    <row r="467" spans="1:10" ht="21.75">
      <c r="A467" s="154"/>
      <c r="B467" s="155">
        <v>27</v>
      </c>
      <c r="C467" s="156">
        <v>88.0333</v>
      </c>
      <c r="D467" s="156">
        <v>88.0444</v>
      </c>
      <c r="E467" s="182">
        <f t="shared" si="16"/>
        <v>0.011099999999999</v>
      </c>
      <c r="F467" s="149">
        <f t="shared" si="21"/>
        <v>36.73672017209664</v>
      </c>
      <c r="G467" s="182">
        <f t="shared" si="18"/>
        <v>302.15</v>
      </c>
      <c r="H467" s="183">
        <v>3</v>
      </c>
      <c r="I467" s="157">
        <v>845.1</v>
      </c>
      <c r="J467" s="157">
        <v>542.95</v>
      </c>
    </row>
    <row r="468" spans="1:10" ht="21.75">
      <c r="A468" s="154">
        <v>24216</v>
      </c>
      <c r="B468" s="155">
        <v>28</v>
      </c>
      <c r="C468" s="156">
        <v>91.7163</v>
      </c>
      <c r="D468" s="156">
        <v>91.7268</v>
      </c>
      <c r="E468" s="182">
        <f t="shared" si="16"/>
        <v>0.010499999999993292</v>
      </c>
      <c r="F468" s="170">
        <f t="shared" si="21"/>
        <v>30.345066759127484</v>
      </c>
      <c r="G468" s="182">
        <f t="shared" si="18"/>
        <v>346.02</v>
      </c>
      <c r="H468" s="183">
        <v>4</v>
      </c>
      <c r="I468" s="157">
        <v>698.88</v>
      </c>
      <c r="J468" s="157">
        <v>352.86</v>
      </c>
    </row>
    <row r="469" spans="1:10" ht="21.75">
      <c r="A469" s="154"/>
      <c r="B469" s="155">
        <v>29</v>
      </c>
      <c r="C469" s="156">
        <v>85.2235</v>
      </c>
      <c r="D469" s="156">
        <v>85.2351</v>
      </c>
      <c r="E469" s="182">
        <f t="shared" si="16"/>
        <v>0.011600000000001387</v>
      </c>
      <c r="F469" s="170">
        <f t="shared" si="21"/>
        <v>38.01409143044859</v>
      </c>
      <c r="G469" s="182">
        <f t="shared" si="18"/>
        <v>305.15</v>
      </c>
      <c r="H469" s="183">
        <v>5</v>
      </c>
      <c r="I469" s="157">
        <v>745.17</v>
      </c>
      <c r="J469" s="157">
        <v>440.02</v>
      </c>
    </row>
    <row r="470" spans="1:10" ht="21.75">
      <c r="A470" s="154"/>
      <c r="B470" s="155">
        <v>30</v>
      </c>
      <c r="C470" s="156">
        <v>85.3049</v>
      </c>
      <c r="D470" s="156">
        <v>85.3175</v>
      </c>
      <c r="E470" s="182">
        <f t="shared" si="16"/>
        <v>0.012599999999991951</v>
      </c>
      <c r="F470" s="170">
        <f t="shared" si="21"/>
        <v>40.87989098693126</v>
      </c>
      <c r="G470" s="182">
        <f t="shared" si="18"/>
        <v>308.21999999999997</v>
      </c>
      <c r="H470" s="183">
        <v>6</v>
      </c>
      <c r="I470" s="157">
        <v>692.4</v>
      </c>
      <c r="J470" s="157">
        <v>384.18</v>
      </c>
    </row>
    <row r="471" spans="1:10" ht="21.75">
      <c r="A471" s="154">
        <v>24228</v>
      </c>
      <c r="B471" s="155">
        <v>10</v>
      </c>
      <c r="C471" s="156">
        <v>85.117</v>
      </c>
      <c r="D471" s="156">
        <v>85.1257</v>
      </c>
      <c r="E471" s="182">
        <f t="shared" si="16"/>
        <v>0.008699999999990382</v>
      </c>
      <c r="F471" s="170">
        <f t="shared" si="21"/>
        <v>29.559662951856414</v>
      </c>
      <c r="G471" s="182">
        <f t="shared" si="18"/>
        <v>294.32000000000005</v>
      </c>
      <c r="H471" s="183">
        <v>7</v>
      </c>
      <c r="I471" s="157">
        <v>845.44</v>
      </c>
      <c r="J471" s="157">
        <v>551.12</v>
      </c>
    </row>
    <row r="472" spans="1:10" ht="21.75">
      <c r="A472" s="154"/>
      <c r="B472" s="155">
        <v>11</v>
      </c>
      <c r="C472" s="156">
        <v>86.1314</v>
      </c>
      <c r="D472" s="156">
        <v>86.1411</v>
      </c>
      <c r="E472" s="182">
        <f t="shared" si="16"/>
        <v>0.009699999999995157</v>
      </c>
      <c r="F472" s="170">
        <f t="shared" si="21"/>
        <v>29.20191468222644</v>
      </c>
      <c r="G472" s="182">
        <f t="shared" si="18"/>
        <v>332.17</v>
      </c>
      <c r="H472" s="183">
        <v>8</v>
      </c>
      <c r="I472" s="157">
        <v>733.33</v>
      </c>
      <c r="J472" s="157">
        <v>401.16</v>
      </c>
    </row>
    <row r="473" spans="1:10" ht="21.75">
      <c r="A473" s="154"/>
      <c r="B473" s="155">
        <v>12</v>
      </c>
      <c r="C473" s="156">
        <v>84.8818</v>
      </c>
      <c r="D473" s="156">
        <v>84.8881</v>
      </c>
      <c r="E473" s="182">
        <f t="shared" si="16"/>
        <v>0.0062999999999959755</v>
      </c>
      <c r="F473" s="170">
        <f t="shared" si="21"/>
        <v>18.747768122830543</v>
      </c>
      <c r="G473" s="182">
        <f t="shared" si="18"/>
        <v>336.04</v>
      </c>
      <c r="H473" s="183">
        <v>9</v>
      </c>
      <c r="I473" s="157">
        <v>685.37</v>
      </c>
      <c r="J473" s="157">
        <v>349.33</v>
      </c>
    </row>
    <row r="474" spans="1:10" ht="21.75">
      <c r="A474" s="154">
        <v>24243</v>
      </c>
      <c r="B474" s="155">
        <v>13</v>
      </c>
      <c r="C474" s="156">
        <v>85.3332</v>
      </c>
      <c r="D474" s="156">
        <v>85.3473</v>
      </c>
      <c r="E474" s="182">
        <f t="shared" si="16"/>
        <v>0.014099999999999113</v>
      </c>
      <c r="F474" s="170">
        <f t="shared" si="21"/>
        <v>53.53278408443416</v>
      </c>
      <c r="G474" s="182">
        <f t="shared" si="18"/>
        <v>263.39</v>
      </c>
      <c r="H474" s="183">
        <v>10</v>
      </c>
      <c r="I474" s="157">
        <v>837.06</v>
      </c>
      <c r="J474" s="157">
        <v>573.67</v>
      </c>
    </row>
    <row r="475" spans="1:10" ht="21.75">
      <c r="A475" s="154"/>
      <c r="B475" s="155">
        <v>14</v>
      </c>
      <c r="C475" s="156">
        <v>87.8057</v>
      </c>
      <c r="D475" s="156">
        <v>87.8221</v>
      </c>
      <c r="E475" s="182">
        <f t="shared" si="16"/>
        <v>0.01640000000000441</v>
      </c>
      <c r="F475" s="170">
        <f t="shared" si="21"/>
        <v>54.66848894964635</v>
      </c>
      <c r="G475" s="182">
        <f t="shared" si="18"/>
        <v>299.99</v>
      </c>
      <c r="H475" s="183">
        <v>11</v>
      </c>
      <c r="I475" s="157">
        <v>858.15</v>
      </c>
      <c r="J475" s="157">
        <v>558.16</v>
      </c>
    </row>
    <row r="476" spans="1:10" ht="21.75">
      <c r="A476" s="154"/>
      <c r="B476" s="155">
        <v>16</v>
      </c>
      <c r="C476" s="156">
        <v>87.0241</v>
      </c>
      <c r="D476" s="156">
        <v>87.0436</v>
      </c>
      <c r="E476" s="182">
        <f t="shared" si="16"/>
        <v>0.019499999999993634</v>
      </c>
      <c r="F476" s="170">
        <f t="shared" si="21"/>
        <v>56.56764910650276</v>
      </c>
      <c r="G476" s="182">
        <f t="shared" si="18"/>
        <v>344.72</v>
      </c>
      <c r="H476" s="183">
        <v>12</v>
      </c>
      <c r="I476" s="157">
        <v>711.22</v>
      </c>
      <c r="J476" s="157">
        <v>366.5</v>
      </c>
    </row>
    <row r="477" spans="1:10" ht="21.75">
      <c r="A477" s="154">
        <v>24250</v>
      </c>
      <c r="B477" s="155">
        <v>16</v>
      </c>
      <c r="C477" s="156">
        <v>85.7102</v>
      </c>
      <c r="D477" s="156">
        <v>85.7175</v>
      </c>
      <c r="E477" s="182">
        <f t="shared" si="16"/>
        <v>0.00730000000000075</v>
      </c>
      <c r="F477" s="170">
        <f t="shared" si="21"/>
        <v>24.798722695929442</v>
      </c>
      <c r="G477" s="182">
        <f t="shared" si="18"/>
        <v>294.37</v>
      </c>
      <c r="H477" s="183">
        <v>13</v>
      </c>
      <c r="I477" s="157">
        <v>796.61</v>
      </c>
      <c r="J477" s="157">
        <v>502.24</v>
      </c>
    </row>
    <row r="478" spans="1:10" ht="21.75">
      <c r="A478" s="154"/>
      <c r="B478" s="155">
        <v>17</v>
      </c>
      <c r="C478" s="156">
        <v>85.0565</v>
      </c>
      <c r="D478" s="156">
        <v>85.0626</v>
      </c>
      <c r="E478" s="182">
        <f t="shared" si="16"/>
        <v>0.006100000000003547</v>
      </c>
      <c r="F478" s="170">
        <f t="shared" si="21"/>
        <v>20.216080068945274</v>
      </c>
      <c r="G478" s="182">
        <f t="shared" si="18"/>
        <v>301.74</v>
      </c>
      <c r="H478" s="183">
        <v>14</v>
      </c>
      <c r="I478" s="157">
        <v>792.85</v>
      </c>
      <c r="J478" s="157">
        <v>491.11</v>
      </c>
    </row>
    <row r="479" spans="1:10" ht="21.75">
      <c r="A479" s="154"/>
      <c r="B479" s="155">
        <v>18</v>
      </c>
      <c r="C479" s="156">
        <v>86.8485</v>
      </c>
      <c r="D479" s="156">
        <v>86.8575</v>
      </c>
      <c r="E479" s="182">
        <f t="shared" si="16"/>
        <v>0.009000000000000341</v>
      </c>
      <c r="F479" s="170">
        <f t="shared" si="21"/>
        <v>29.81020834023498</v>
      </c>
      <c r="G479" s="182">
        <f t="shared" si="18"/>
        <v>301.90999999999997</v>
      </c>
      <c r="H479" s="183">
        <v>15</v>
      </c>
      <c r="I479" s="157">
        <v>858.15</v>
      </c>
      <c r="J479" s="157">
        <v>556.24</v>
      </c>
    </row>
    <row r="480" spans="1:10" ht="21.75">
      <c r="A480" s="154">
        <v>24265</v>
      </c>
      <c r="B480" s="155">
        <v>1</v>
      </c>
      <c r="C480" s="156">
        <v>85.3843</v>
      </c>
      <c r="D480" s="156">
        <v>85.4353</v>
      </c>
      <c r="E480" s="182">
        <f t="shared" si="16"/>
        <v>0.05100000000000193</v>
      </c>
      <c r="F480" s="170">
        <f t="shared" si="21"/>
        <v>159.4547273636879</v>
      </c>
      <c r="G480" s="182">
        <f t="shared" si="18"/>
        <v>319.84</v>
      </c>
      <c r="H480" s="183">
        <v>16</v>
      </c>
      <c r="I480" s="157">
        <v>696</v>
      </c>
      <c r="J480" s="157">
        <v>376.16</v>
      </c>
    </row>
    <row r="481" spans="1:10" ht="21.75">
      <c r="A481" s="154"/>
      <c r="B481" s="155">
        <v>2</v>
      </c>
      <c r="C481" s="156">
        <v>87.4776</v>
      </c>
      <c r="D481" s="156">
        <v>87.529</v>
      </c>
      <c r="E481" s="182">
        <f t="shared" si="16"/>
        <v>0.051400000000001</v>
      </c>
      <c r="F481" s="170">
        <f t="shared" si="21"/>
        <v>162.83858704261365</v>
      </c>
      <c r="G481" s="182">
        <f t="shared" si="18"/>
        <v>315.65000000000003</v>
      </c>
      <c r="H481" s="183">
        <v>17</v>
      </c>
      <c r="I481" s="157">
        <v>725.47</v>
      </c>
      <c r="J481" s="157">
        <v>409.82</v>
      </c>
    </row>
    <row r="482" spans="1:10" ht="21.75">
      <c r="A482" s="154"/>
      <c r="B482" s="155">
        <v>3</v>
      </c>
      <c r="C482" s="156">
        <v>85.8812</v>
      </c>
      <c r="D482" s="156">
        <v>85.9384</v>
      </c>
      <c r="E482" s="182">
        <f t="shared" si="16"/>
        <v>0.05719999999999459</v>
      </c>
      <c r="F482" s="170">
        <f t="shared" si="21"/>
        <v>182.81185081017162</v>
      </c>
      <c r="G482" s="182">
        <f t="shared" si="18"/>
        <v>312.88999999999993</v>
      </c>
      <c r="H482" s="183">
        <v>18</v>
      </c>
      <c r="I482" s="157">
        <v>719.56</v>
      </c>
      <c r="J482" s="157">
        <v>406.67</v>
      </c>
    </row>
    <row r="483" spans="1:10" ht="21.75">
      <c r="A483" s="154">
        <v>24277</v>
      </c>
      <c r="B483" s="155">
        <v>4</v>
      </c>
      <c r="C483" s="156">
        <v>85.0364</v>
      </c>
      <c r="D483" s="156">
        <v>85.0691</v>
      </c>
      <c r="E483" s="182">
        <f t="shared" si="16"/>
        <v>0.0327000000000055</v>
      </c>
      <c r="F483" s="170">
        <f t="shared" si="21"/>
        <v>112.6576173086388</v>
      </c>
      <c r="G483" s="182">
        <f t="shared" si="18"/>
        <v>290.26</v>
      </c>
      <c r="H483" s="183">
        <v>19</v>
      </c>
      <c r="I483" s="157">
        <v>849.91</v>
      </c>
      <c r="J483" s="157">
        <v>559.65</v>
      </c>
    </row>
    <row r="484" spans="1:10" ht="21.75">
      <c r="A484" s="154"/>
      <c r="B484" s="155">
        <v>5</v>
      </c>
      <c r="C484" s="156">
        <v>86.1451</v>
      </c>
      <c r="D484" s="156">
        <v>86.1799</v>
      </c>
      <c r="E484" s="182">
        <f t="shared" si="16"/>
        <v>0.03480000000000416</v>
      </c>
      <c r="F484" s="170">
        <f t="shared" si="21"/>
        <v>124.07301768398517</v>
      </c>
      <c r="G484" s="182">
        <f t="shared" si="18"/>
        <v>280.48</v>
      </c>
      <c r="H484" s="183">
        <v>20</v>
      </c>
      <c r="I484" s="157">
        <v>845.64</v>
      </c>
      <c r="J484" s="157">
        <v>565.16</v>
      </c>
    </row>
    <row r="485" spans="1:10" ht="21.75">
      <c r="A485" s="154"/>
      <c r="B485" s="155">
        <v>6</v>
      </c>
      <c r="C485" s="156">
        <v>87.4734</v>
      </c>
      <c r="D485" s="156">
        <v>87.5082</v>
      </c>
      <c r="E485" s="182">
        <f t="shared" si="16"/>
        <v>0.03480000000000416</v>
      </c>
      <c r="F485" s="170">
        <f t="shared" si="21"/>
        <v>119.58762886599368</v>
      </c>
      <c r="G485" s="182">
        <f t="shared" si="18"/>
        <v>291</v>
      </c>
      <c r="H485" s="183">
        <v>21</v>
      </c>
      <c r="I485" s="157">
        <v>830.99</v>
      </c>
      <c r="J485" s="157">
        <v>539.99</v>
      </c>
    </row>
    <row r="486" spans="1:10" ht="21.75">
      <c r="A486" s="154">
        <v>24285</v>
      </c>
      <c r="B486" s="155">
        <v>7</v>
      </c>
      <c r="C486" s="156">
        <v>86.3874</v>
      </c>
      <c r="D486" s="156">
        <v>86.4092</v>
      </c>
      <c r="E486" s="182">
        <f t="shared" si="16"/>
        <v>0.02179999999999893</v>
      </c>
      <c r="F486" s="170">
        <f t="shared" si="21"/>
        <v>79.3621901052056</v>
      </c>
      <c r="G486" s="182">
        <f t="shared" si="18"/>
        <v>274.69000000000005</v>
      </c>
      <c r="H486" s="183">
        <v>22</v>
      </c>
      <c r="I486" s="157">
        <v>857.49</v>
      </c>
      <c r="J486" s="157">
        <v>582.8</v>
      </c>
    </row>
    <row r="487" spans="1:10" ht="21.75">
      <c r="A487" s="154"/>
      <c r="B487" s="155">
        <v>8</v>
      </c>
      <c r="C487" s="156">
        <v>84.8002</v>
      </c>
      <c r="D487" s="156">
        <v>84.8239</v>
      </c>
      <c r="E487" s="182">
        <f t="shared" si="16"/>
        <v>0.02369999999999095</v>
      </c>
      <c r="F487" s="170">
        <f t="shared" si="21"/>
        <v>70.77796028069568</v>
      </c>
      <c r="G487" s="182">
        <f t="shared" si="18"/>
        <v>334.85</v>
      </c>
      <c r="H487" s="183">
        <v>23</v>
      </c>
      <c r="I487" s="157">
        <v>641.61</v>
      </c>
      <c r="J487" s="157">
        <v>306.76</v>
      </c>
    </row>
    <row r="488" spans="1:10" ht="21.75">
      <c r="A488" s="154"/>
      <c r="B488" s="155">
        <v>9</v>
      </c>
      <c r="C488" s="156">
        <v>86.5537</v>
      </c>
      <c r="D488" s="156">
        <v>86.5784</v>
      </c>
      <c r="E488" s="182">
        <f t="shared" si="16"/>
        <v>0.024699999999995725</v>
      </c>
      <c r="F488" s="170">
        <f t="shared" si="21"/>
        <v>75.20857438644336</v>
      </c>
      <c r="G488" s="182">
        <f t="shared" si="18"/>
        <v>328.41999999999996</v>
      </c>
      <c r="H488" s="183">
        <v>24</v>
      </c>
      <c r="I488" s="157">
        <v>696.18</v>
      </c>
      <c r="J488" s="157">
        <v>367.76</v>
      </c>
    </row>
    <row r="489" spans="1:10" ht="21.75">
      <c r="A489" s="154">
        <v>24286</v>
      </c>
      <c r="B489" s="155">
        <v>10</v>
      </c>
      <c r="C489" s="156">
        <v>85.1027</v>
      </c>
      <c r="D489" s="156">
        <v>85.2236</v>
      </c>
      <c r="E489" s="182">
        <f t="shared" si="16"/>
        <v>0.120900000000006</v>
      </c>
      <c r="F489" s="170">
        <f t="shared" si="21"/>
        <v>418.425970789804</v>
      </c>
      <c r="G489" s="182">
        <f t="shared" si="18"/>
        <v>288.94000000000005</v>
      </c>
      <c r="H489" s="183">
        <v>25</v>
      </c>
      <c r="I489" s="157">
        <v>806.49</v>
      </c>
      <c r="J489" s="157">
        <v>517.55</v>
      </c>
    </row>
    <row r="490" spans="1:10" ht="21.75">
      <c r="A490" s="154"/>
      <c r="B490" s="155">
        <v>11</v>
      </c>
      <c r="C490" s="156">
        <v>86.1186</v>
      </c>
      <c r="D490" s="156">
        <v>86.2626</v>
      </c>
      <c r="E490" s="182">
        <f t="shared" si="16"/>
        <v>0.14400000000000546</v>
      </c>
      <c r="F490" s="170">
        <f t="shared" si="21"/>
        <v>457.49142203585416</v>
      </c>
      <c r="G490" s="182">
        <f t="shared" si="18"/>
        <v>314.76000000000005</v>
      </c>
      <c r="H490" s="183">
        <v>26</v>
      </c>
      <c r="I490" s="157">
        <v>674.32</v>
      </c>
      <c r="J490" s="157">
        <v>359.56</v>
      </c>
    </row>
    <row r="491" spans="1:10" ht="21.75">
      <c r="A491" s="154"/>
      <c r="B491" s="155">
        <v>12</v>
      </c>
      <c r="C491" s="156">
        <v>84.8759</v>
      </c>
      <c r="D491" s="156">
        <v>84.9876</v>
      </c>
      <c r="E491" s="182">
        <f t="shared" si="16"/>
        <v>0.11169999999999902</v>
      </c>
      <c r="F491" s="170">
        <f t="shared" si="21"/>
        <v>410.90347263095583</v>
      </c>
      <c r="G491" s="182">
        <f t="shared" si="18"/>
        <v>271.84</v>
      </c>
      <c r="H491" s="183">
        <v>27</v>
      </c>
      <c r="I491" s="157">
        <v>627.53</v>
      </c>
      <c r="J491" s="157">
        <v>355.69</v>
      </c>
    </row>
    <row r="492" spans="1:10" ht="21.75">
      <c r="A492" s="154">
        <v>24289</v>
      </c>
      <c r="B492" s="155">
        <v>1</v>
      </c>
      <c r="C492" s="156">
        <v>85.4035</v>
      </c>
      <c r="D492" s="156">
        <v>85.509</v>
      </c>
      <c r="E492" s="182">
        <f t="shared" si="16"/>
        <v>0.10550000000000637</v>
      </c>
      <c r="F492" s="170">
        <f t="shared" si="21"/>
        <v>346.97099256727745</v>
      </c>
      <c r="G492" s="182">
        <f t="shared" si="18"/>
        <v>304.06</v>
      </c>
      <c r="H492" s="183">
        <v>28</v>
      </c>
      <c r="I492" s="157">
        <v>633.52</v>
      </c>
      <c r="J492" s="157">
        <v>329.46</v>
      </c>
    </row>
    <row r="493" spans="1:10" ht="21.75">
      <c r="A493" s="154"/>
      <c r="B493" s="155">
        <v>2</v>
      </c>
      <c r="C493" s="156">
        <v>87.4691</v>
      </c>
      <c r="D493" s="156">
        <v>87.6046</v>
      </c>
      <c r="E493" s="182">
        <f t="shared" si="16"/>
        <v>0.1355000000000075</v>
      </c>
      <c r="F493" s="170">
        <f t="shared" si="21"/>
        <v>445.2988925038862</v>
      </c>
      <c r="G493" s="182">
        <f t="shared" si="18"/>
        <v>304.28999999999996</v>
      </c>
      <c r="H493" s="183">
        <v>29</v>
      </c>
      <c r="I493" s="157">
        <v>666.8</v>
      </c>
      <c r="J493" s="157">
        <v>362.51</v>
      </c>
    </row>
    <row r="494" spans="1:10" ht="21.75">
      <c r="A494" s="154"/>
      <c r="B494" s="155">
        <v>3</v>
      </c>
      <c r="C494" s="156">
        <v>85.8755</v>
      </c>
      <c r="D494" s="156">
        <v>85.9822</v>
      </c>
      <c r="E494" s="182">
        <f t="shared" si="16"/>
        <v>0.10670000000000357</v>
      </c>
      <c r="F494" s="170">
        <f t="shared" si="21"/>
        <v>331.33558985188824</v>
      </c>
      <c r="G494" s="182">
        <f t="shared" si="18"/>
        <v>322.03</v>
      </c>
      <c r="H494" s="183">
        <v>30</v>
      </c>
      <c r="I494" s="157">
        <v>642</v>
      </c>
      <c r="J494" s="157">
        <v>319.97</v>
      </c>
    </row>
    <row r="495" spans="1:10" ht="21.75">
      <c r="A495" s="154">
        <v>24313</v>
      </c>
      <c r="B495" s="155">
        <v>4</v>
      </c>
      <c r="C495" s="156">
        <v>85.0015</v>
      </c>
      <c r="D495" s="156">
        <v>85.0731</v>
      </c>
      <c r="E495" s="182">
        <f t="shared" si="16"/>
        <v>0.07160000000000366</v>
      </c>
      <c r="F495" s="170">
        <f t="shared" si="21"/>
        <v>249.69485614648184</v>
      </c>
      <c r="G495" s="182">
        <f t="shared" si="18"/>
        <v>286.75</v>
      </c>
      <c r="H495" s="183">
        <v>31</v>
      </c>
      <c r="I495" s="157">
        <v>836.35</v>
      </c>
      <c r="J495" s="157">
        <v>549.6</v>
      </c>
    </row>
    <row r="496" spans="1:10" ht="21.75">
      <c r="A496" s="154"/>
      <c r="B496" s="155">
        <v>5</v>
      </c>
      <c r="C496" s="156">
        <v>86.1404</v>
      </c>
      <c r="D496" s="156">
        <v>86.2195</v>
      </c>
      <c r="E496" s="182">
        <f t="shared" si="16"/>
        <v>0.07909999999999684</v>
      </c>
      <c r="F496" s="170">
        <f t="shared" si="21"/>
        <v>261.8511652542268</v>
      </c>
      <c r="G496" s="182">
        <f t="shared" si="18"/>
        <v>302.08</v>
      </c>
      <c r="H496" s="183">
        <v>32</v>
      </c>
      <c r="I496" s="157">
        <v>749.99</v>
      </c>
      <c r="J496" s="157">
        <v>447.91</v>
      </c>
    </row>
    <row r="497" spans="1:10" ht="21.75">
      <c r="A497" s="154"/>
      <c r="B497" s="155">
        <v>6</v>
      </c>
      <c r="C497" s="156">
        <v>87.4656</v>
      </c>
      <c r="D497" s="156">
        <v>87.5561</v>
      </c>
      <c r="E497" s="182">
        <f t="shared" si="16"/>
        <v>0.0905000000000058</v>
      </c>
      <c r="F497" s="170">
        <f t="shared" si="21"/>
        <v>268.2514746421015</v>
      </c>
      <c r="G497" s="182">
        <f t="shared" si="18"/>
        <v>337.37</v>
      </c>
      <c r="H497" s="183">
        <v>33</v>
      </c>
      <c r="I497" s="157">
        <v>730.88</v>
      </c>
      <c r="J497" s="157">
        <v>393.51</v>
      </c>
    </row>
    <row r="498" spans="1:10" ht="21.75">
      <c r="A498" s="154">
        <v>24318</v>
      </c>
      <c r="B498" s="155">
        <v>7</v>
      </c>
      <c r="C498" s="156">
        <v>86.3712</v>
      </c>
      <c r="D498" s="156">
        <v>86.7546</v>
      </c>
      <c r="E498" s="182">
        <f t="shared" si="16"/>
        <v>0.38339999999999463</v>
      </c>
      <c r="F498" s="170">
        <f t="shared" si="21"/>
        <v>1384.8654506050018</v>
      </c>
      <c r="G498" s="182">
        <f t="shared" si="18"/>
        <v>276.8499999999999</v>
      </c>
      <c r="H498" s="183">
        <v>34</v>
      </c>
      <c r="I498" s="157">
        <v>832.18</v>
      </c>
      <c r="J498" s="157">
        <v>555.33</v>
      </c>
    </row>
    <row r="499" spans="1:10" ht="21.75">
      <c r="A499" s="154"/>
      <c r="B499" s="155">
        <v>8</v>
      </c>
      <c r="C499" s="156">
        <v>84.795</v>
      </c>
      <c r="D499" s="156">
        <v>85.2173</v>
      </c>
      <c r="E499" s="182">
        <f t="shared" si="16"/>
        <v>0.4222999999999928</v>
      </c>
      <c r="F499" s="170">
        <f t="shared" si="21"/>
        <v>1311.124219938504</v>
      </c>
      <c r="G499" s="182">
        <f t="shared" si="18"/>
        <v>322.09000000000003</v>
      </c>
      <c r="H499" s="183">
        <v>35</v>
      </c>
      <c r="I499" s="157">
        <v>656.2</v>
      </c>
      <c r="J499" s="157">
        <v>334.11</v>
      </c>
    </row>
    <row r="500" spans="1:10" ht="21.75">
      <c r="A500" s="154"/>
      <c r="B500" s="155">
        <v>9</v>
      </c>
      <c r="C500" s="156">
        <v>86.5516</v>
      </c>
      <c r="D500" s="156">
        <v>86.9065</v>
      </c>
      <c r="E500" s="182">
        <f t="shared" si="16"/>
        <v>0.35490000000000066</v>
      </c>
      <c r="F500" s="170">
        <f t="shared" si="21"/>
        <v>1435.9700586688266</v>
      </c>
      <c r="G500" s="182">
        <f t="shared" si="18"/>
        <v>247.1500000000001</v>
      </c>
      <c r="H500" s="183">
        <v>36</v>
      </c>
      <c r="I500" s="157">
        <v>798.07</v>
      </c>
      <c r="J500" s="157">
        <v>550.92</v>
      </c>
    </row>
    <row r="501" spans="1:10" ht="21.75">
      <c r="A501" s="154">
        <v>24325</v>
      </c>
      <c r="B501" s="155">
        <v>31</v>
      </c>
      <c r="C501" s="156">
        <v>90.7483</v>
      </c>
      <c r="D501" s="156">
        <v>90.8489</v>
      </c>
      <c r="E501" s="182">
        <f t="shared" si="16"/>
        <v>0.10060000000000002</v>
      </c>
      <c r="F501" s="170">
        <f t="shared" si="21"/>
        <v>341.34093376764395</v>
      </c>
      <c r="G501" s="182">
        <f t="shared" si="18"/>
        <v>294.72</v>
      </c>
      <c r="H501" s="183">
        <v>37</v>
      </c>
      <c r="I501" s="157">
        <v>801.99</v>
      </c>
      <c r="J501" s="157">
        <v>507.27</v>
      </c>
    </row>
    <row r="502" spans="1:10" ht="21.75">
      <c r="A502" s="154"/>
      <c r="B502" s="155">
        <v>32</v>
      </c>
      <c r="C502" s="156">
        <v>84.0271</v>
      </c>
      <c r="D502" s="156">
        <v>84.1169</v>
      </c>
      <c r="E502" s="182">
        <f t="shared" si="16"/>
        <v>0.08979999999999677</v>
      </c>
      <c r="F502" s="170">
        <f t="shared" si="21"/>
        <v>331.6222903356726</v>
      </c>
      <c r="G502" s="182">
        <f t="shared" si="18"/>
        <v>270.78999999999996</v>
      </c>
      <c r="H502" s="183">
        <v>38</v>
      </c>
      <c r="I502" s="157">
        <v>773.53</v>
      </c>
      <c r="J502" s="157">
        <v>502.74</v>
      </c>
    </row>
    <row r="503" spans="1:10" ht="21.75">
      <c r="A503" s="154"/>
      <c r="B503" s="155">
        <v>33</v>
      </c>
      <c r="C503" s="156">
        <v>89.1318</v>
      </c>
      <c r="D503" s="156">
        <v>89.2513</v>
      </c>
      <c r="E503" s="182">
        <f t="shared" si="16"/>
        <v>0.11950000000000216</v>
      </c>
      <c r="F503" s="170">
        <f t="shared" si="21"/>
        <v>340.68879005588485</v>
      </c>
      <c r="G503" s="182">
        <f t="shared" si="18"/>
        <v>350.75999999999993</v>
      </c>
      <c r="H503" s="183">
        <v>39</v>
      </c>
      <c r="I503" s="157">
        <v>718.18</v>
      </c>
      <c r="J503" s="157">
        <v>367.42</v>
      </c>
    </row>
    <row r="504" spans="1:10" ht="21.75">
      <c r="A504" s="154">
        <v>24327</v>
      </c>
      <c r="B504" s="155">
        <v>34</v>
      </c>
      <c r="C504" s="156">
        <v>85.6084</v>
      </c>
      <c r="D504" s="156">
        <v>85.6789</v>
      </c>
      <c r="E504" s="182">
        <f t="shared" si="16"/>
        <v>0.07049999999999557</v>
      </c>
      <c r="F504" s="170">
        <f t="shared" si="21"/>
        <v>226.0050009617092</v>
      </c>
      <c r="G504" s="182">
        <f t="shared" si="18"/>
        <v>311.94</v>
      </c>
      <c r="H504" s="183">
        <v>40</v>
      </c>
      <c r="I504" s="157">
        <v>685.88</v>
      </c>
      <c r="J504" s="157">
        <v>373.94</v>
      </c>
    </row>
    <row r="505" spans="1:10" ht="21.75">
      <c r="A505" s="154"/>
      <c r="B505" s="155">
        <v>35</v>
      </c>
      <c r="C505" s="156">
        <v>87.5334</v>
      </c>
      <c r="D505" s="156">
        <v>87.607</v>
      </c>
      <c r="E505" s="182">
        <f t="shared" si="16"/>
        <v>0.073599999999999</v>
      </c>
      <c r="F505" s="170">
        <f t="shared" si="21"/>
        <v>266.5990509653313</v>
      </c>
      <c r="G505" s="182">
        <f t="shared" si="18"/>
        <v>276.06999999999994</v>
      </c>
      <c r="H505" s="183">
        <v>41</v>
      </c>
      <c r="I505" s="157">
        <v>794.29</v>
      </c>
      <c r="J505" s="157">
        <v>518.22</v>
      </c>
    </row>
    <row r="506" spans="1:10" ht="21.75">
      <c r="A506" s="154"/>
      <c r="B506" s="155">
        <v>36</v>
      </c>
      <c r="C506" s="156">
        <v>90.6835</v>
      </c>
      <c r="D506" s="156">
        <v>90.743</v>
      </c>
      <c r="E506" s="182">
        <f t="shared" si="16"/>
        <v>0.059499999999999886</v>
      </c>
      <c r="F506" s="170">
        <f t="shared" si="21"/>
        <v>181.51311775472814</v>
      </c>
      <c r="G506" s="182">
        <f t="shared" si="18"/>
        <v>327.8</v>
      </c>
      <c r="H506" s="183">
        <v>42</v>
      </c>
      <c r="I506" s="157">
        <v>698</v>
      </c>
      <c r="J506" s="157">
        <v>370.2</v>
      </c>
    </row>
    <row r="507" spans="1:10" ht="21.75">
      <c r="A507" s="154">
        <v>24335</v>
      </c>
      <c r="B507" s="155">
        <v>19</v>
      </c>
      <c r="C507" s="156">
        <v>86.2345</v>
      </c>
      <c r="D507" s="156">
        <v>86.3701</v>
      </c>
      <c r="E507" s="182">
        <f t="shared" si="16"/>
        <v>0.1355999999999966</v>
      </c>
      <c r="F507" s="170">
        <f t="shared" si="21"/>
        <v>435.6906467885378</v>
      </c>
      <c r="G507" s="182">
        <f t="shared" si="18"/>
        <v>311.23</v>
      </c>
      <c r="H507" s="183">
        <v>43</v>
      </c>
      <c r="I507" s="157">
        <v>661.13</v>
      </c>
      <c r="J507" s="157">
        <v>349.9</v>
      </c>
    </row>
    <row r="508" spans="1:10" ht="21.75">
      <c r="A508" s="154"/>
      <c r="B508" s="155">
        <v>20</v>
      </c>
      <c r="C508" s="156">
        <v>87.5087</v>
      </c>
      <c r="D508" s="156">
        <v>87.6543</v>
      </c>
      <c r="E508" s="182">
        <f t="shared" si="16"/>
        <v>0.14560000000000173</v>
      </c>
      <c r="F508" s="170">
        <f t="shared" si="21"/>
        <v>447.87597280753545</v>
      </c>
      <c r="G508" s="182">
        <f t="shared" si="18"/>
        <v>325.09000000000003</v>
      </c>
      <c r="H508" s="183">
        <v>44</v>
      </c>
      <c r="I508" s="157">
        <v>786.32</v>
      </c>
      <c r="J508" s="157">
        <v>461.23</v>
      </c>
    </row>
    <row r="509" spans="1:10" ht="21.75">
      <c r="A509" s="154"/>
      <c r="B509" s="155">
        <v>21</v>
      </c>
      <c r="C509" s="156">
        <v>90.1261</v>
      </c>
      <c r="D509" s="156">
        <v>90.2613</v>
      </c>
      <c r="E509" s="182">
        <f t="shared" si="16"/>
        <v>0.13520000000001176</v>
      </c>
      <c r="F509" s="170">
        <f t="shared" si="21"/>
        <v>449.07991762443294</v>
      </c>
      <c r="G509" s="182">
        <f t="shared" si="18"/>
        <v>301.05999999999995</v>
      </c>
      <c r="H509" s="183">
        <v>45</v>
      </c>
      <c r="I509" s="157">
        <v>807.06</v>
      </c>
      <c r="J509" s="157">
        <v>506</v>
      </c>
    </row>
    <row r="510" spans="1:10" ht="21.75">
      <c r="A510" s="154">
        <v>24355</v>
      </c>
      <c r="B510" s="155">
        <v>10</v>
      </c>
      <c r="C510" s="156">
        <v>85.1185</v>
      </c>
      <c r="D510" s="156">
        <v>85.225</v>
      </c>
      <c r="E510" s="182">
        <f t="shared" si="16"/>
        <v>0.10649999999999693</v>
      </c>
      <c r="F510" s="170">
        <f t="shared" si="21"/>
        <v>434.5165238677965</v>
      </c>
      <c r="G510" s="182">
        <f t="shared" si="18"/>
        <v>245.10000000000002</v>
      </c>
      <c r="H510" s="183">
        <v>46</v>
      </c>
      <c r="I510" s="157">
        <v>692.95</v>
      </c>
      <c r="J510" s="157">
        <v>447.85</v>
      </c>
    </row>
    <row r="511" spans="1:10" ht="21.75">
      <c r="A511" s="154"/>
      <c r="B511" s="155">
        <v>11</v>
      </c>
      <c r="C511" s="156">
        <v>86.1344</v>
      </c>
      <c r="D511" s="156">
        <v>86.2544</v>
      </c>
      <c r="E511" s="182">
        <f t="shared" si="16"/>
        <v>0.12000000000000455</v>
      </c>
      <c r="F511" s="170">
        <f t="shared" si="21"/>
        <v>447.94505207362926</v>
      </c>
      <c r="G511" s="182">
        <f t="shared" si="18"/>
        <v>267.89</v>
      </c>
      <c r="H511" s="183">
        <v>47</v>
      </c>
      <c r="I511" s="157">
        <v>818.81</v>
      </c>
      <c r="J511" s="157">
        <v>550.92</v>
      </c>
    </row>
    <row r="512" spans="1:10" ht="21.75">
      <c r="A512" s="154"/>
      <c r="B512" s="155">
        <v>12</v>
      </c>
      <c r="C512" s="156">
        <v>84.8892</v>
      </c>
      <c r="D512" s="156">
        <v>85.0106</v>
      </c>
      <c r="E512" s="182">
        <f t="shared" si="16"/>
        <v>0.12139999999999418</v>
      </c>
      <c r="F512" s="170">
        <f t="shared" si="21"/>
        <v>447.39266629811743</v>
      </c>
      <c r="G512" s="182">
        <f t="shared" si="18"/>
        <v>271.35</v>
      </c>
      <c r="H512" s="183">
        <v>48</v>
      </c>
      <c r="I512" s="157">
        <v>829.82</v>
      </c>
      <c r="J512" s="157">
        <v>558.47</v>
      </c>
    </row>
    <row r="513" spans="1:10" ht="21.75">
      <c r="A513" s="154">
        <v>24361</v>
      </c>
      <c r="B513" s="155">
        <v>13</v>
      </c>
      <c r="C513" s="156">
        <v>85.3637</v>
      </c>
      <c r="D513" s="156">
        <v>85.4256</v>
      </c>
      <c r="E513" s="182">
        <f t="shared" si="16"/>
        <v>0.061900000000008504</v>
      </c>
      <c r="F513" s="170">
        <f t="shared" si="21"/>
        <v>213.09556595982</v>
      </c>
      <c r="G513" s="182">
        <f t="shared" si="18"/>
        <v>290.47999999999996</v>
      </c>
      <c r="H513" s="183">
        <v>49</v>
      </c>
      <c r="I513" s="157">
        <v>619.9</v>
      </c>
      <c r="J513" s="157">
        <v>329.42</v>
      </c>
    </row>
    <row r="514" spans="1:10" ht="21.75">
      <c r="A514" s="154"/>
      <c r="B514" s="155">
        <v>14</v>
      </c>
      <c r="C514" s="156">
        <v>87.847</v>
      </c>
      <c r="D514" s="156">
        <v>87.9167</v>
      </c>
      <c r="E514" s="182">
        <f t="shared" si="16"/>
        <v>0.06970000000001164</v>
      </c>
      <c r="F514" s="170">
        <f t="shared" si="21"/>
        <v>249.84765386963346</v>
      </c>
      <c r="G514" s="182">
        <f t="shared" si="18"/>
        <v>278.96999999999997</v>
      </c>
      <c r="H514" s="183">
        <v>50</v>
      </c>
      <c r="I514" s="157">
        <v>672.43</v>
      </c>
      <c r="J514" s="157">
        <v>393.46</v>
      </c>
    </row>
    <row r="515" spans="1:10" ht="21.75">
      <c r="A515" s="154"/>
      <c r="B515" s="155">
        <v>15</v>
      </c>
      <c r="C515" s="156">
        <v>87.0584</v>
      </c>
      <c r="D515" s="156">
        <v>87.1215</v>
      </c>
      <c r="E515" s="182">
        <f aca="true" t="shared" si="22" ref="E515:E566">D515-C515</f>
        <v>0.0630999999999915</v>
      </c>
      <c r="F515" s="170">
        <f t="shared" si="21"/>
        <v>204.1476592577939</v>
      </c>
      <c r="G515" s="182">
        <f aca="true" t="shared" si="23" ref="G515:G566">I515-J515</f>
        <v>309.0899999999999</v>
      </c>
      <c r="H515" s="183">
        <v>51</v>
      </c>
      <c r="I515" s="157">
        <v>844.54</v>
      </c>
      <c r="J515" s="157">
        <v>535.45</v>
      </c>
    </row>
    <row r="516" spans="1:10" ht="21.75">
      <c r="A516" s="154">
        <v>24369</v>
      </c>
      <c r="B516" s="155">
        <v>16</v>
      </c>
      <c r="C516" s="156">
        <v>85.7137</v>
      </c>
      <c r="D516" s="156">
        <v>85.8144</v>
      </c>
      <c r="E516" s="182">
        <f t="shared" si="22"/>
        <v>0.10070000000000334</v>
      </c>
      <c r="F516" s="170">
        <f t="shared" si="21"/>
        <v>336.924518201296</v>
      </c>
      <c r="G516" s="182">
        <f t="shared" si="23"/>
        <v>298.88</v>
      </c>
      <c r="H516" s="183">
        <v>52</v>
      </c>
      <c r="I516" s="157">
        <v>661.35</v>
      </c>
      <c r="J516" s="157">
        <v>362.47</v>
      </c>
    </row>
    <row r="517" spans="1:10" ht="21.75">
      <c r="A517" s="154"/>
      <c r="B517" s="155">
        <v>17</v>
      </c>
      <c r="C517" s="156">
        <v>85.0814</v>
      </c>
      <c r="D517" s="156">
        <v>85.187</v>
      </c>
      <c r="E517" s="182">
        <f t="shared" si="22"/>
        <v>0.10559999999999548</v>
      </c>
      <c r="F517" s="170">
        <f t="shared" si="21"/>
        <v>390.07092198579886</v>
      </c>
      <c r="G517" s="182">
        <f t="shared" si="23"/>
        <v>270.72</v>
      </c>
      <c r="H517" s="183">
        <v>53</v>
      </c>
      <c r="I517" s="157">
        <v>826.01</v>
      </c>
      <c r="J517" s="157">
        <v>555.29</v>
      </c>
    </row>
    <row r="518" spans="1:10" ht="21.75">
      <c r="A518" s="154"/>
      <c r="B518" s="155">
        <v>18</v>
      </c>
      <c r="C518" s="156">
        <v>86.872</v>
      </c>
      <c r="D518" s="156">
        <v>86.9715</v>
      </c>
      <c r="E518" s="182">
        <f t="shared" si="22"/>
        <v>0.09950000000000614</v>
      </c>
      <c r="F518" s="170">
        <f t="shared" si="21"/>
        <v>319.34013736442046</v>
      </c>
      <c r="G518" s="182">
        <f t="shared" si="23"/>
        <v>311.58000000000004</v>
      </c>
      <c r="H518" s="183">
        <v>54</v>
      </c>
      <c r="I518" s="157">
        <v>689.46</v>
      </c>
      <c r="J518" s="157">
        <v>377.88</v>
      </c>
    </row>
    <row r="519" spans="1:10" ht="21.75">
      <c r="A519" s="154">
        <v>24390</v>
      </c>
      <c r="B519" s="155">
        <v>10</v>
      </c>
      <c r="C519" s="156">
        <v>85.128</v>
      </c>
      <c r="D519" s="156">
        <v>85.1445</v>
      </c>
      <c r="E519" s="182">
        <f t="shared" si="22"/>
        <v>0.01649999999999352</v>
      </c>
      <c r="F519" s="170">
        <f t="shared" si="21"/>
        <v>50.40322580643182</v>
      </c>
      <c r="G519" s="182">
        <f t="shared" si="23"/>
        <v>327.36</v>
      </c>
      <c r="H519" s="183">
        <v>55</v>
      </c>
      <c r="I519" s="157">
        <v>741.84</v>
      </c>
      <c r="J519" s="157">
        <v>414.48</v>
      </c>
    </row>
    <row r="520" spans="1:10" ht="21.75">
      <c r="A520" s="154"/>
      <c r="B520" s="155">
        <v>11</v>
      </c>
      <c r="C520" s="156">
        <v>86.1464</v>
      </c>
      <c r="D520" s="156">
        <v>86.1644</v>
      </c>
      <c r="E520" s="182">
        <f t="shared" si="22"/>
        <v>0.018000000000000682</v>
      </c>
      <c r="F520" s="170">
        <f>((10^6)*E520/G520)</f>
        <v>55.48021205770152</v>
      </c>
      <c r="G520" s="182">
        <f t="shared" si="23"/>
        <v>324.44000000000005</v>
      </c>
      <c r="H520" s="183">
        <v>56</v>
      </c>
      <c r="I520" s="157">
        <v>755.83</v>
      </c>
      <c r="J520" s="157">
        <v>431.39</v>
      </c>
    </row>
    <row r="521" spans="1:10" ht="21.75">
      <c r="A521" s="154"/>
      <c r="B521" s="155">
        <v>12</v>
      </c>
      <c r="C521" s="156">
        <v>84.89</v>
      </c>
      <c r="D521" s="156">
        <v>84.9083</v>
      </c>
      <c r="E521" s="182">
        <f t="shared" si="22"/>
        <v>0.01829999999999643</v>
      </c>
      <c r="F521" s="170">
        <f aca="true" t="shared" si="24" ref="F521:F541">((10^6)*E521/G521)</f>
        <v>56.89767745545015</v>
      </c>
      <c r="G521" s="182">
        <f t="shared" si="23"/>
        <v>321.63</v>
      </c>
      <c r="H521" s="183">
        <v>57</v>
      </c>
      <c r="I521" s="157">
        <v>834.81</v>
      </c>
      <c r="J521" s="157">
        <v>513.18</v>
      </c>
    </row>
    <row r="522" spans="1:10" ht="21.75">
      <c r="A522" s="154">
        <v>24397</v>
      </c>
      <c r="B522" s="155">
        <v>13</v>
      </c>
      <c r="C522" s="156">
        <v>85.3491</v>
      </c>
      <c r="D522" s="156">
        <v>85.3611</v>
      </c>
      <c r="E522" s="182">
        <f t="shared" si="22"/>
        <v>0.011999999999986244</v>
      </c>
      <c r="F522" s="170">
        <f t="shared" si="24"/>
        <v>32.93355654962331</v>
      </c>
      <c r="G522" s="182">
        <f t="shared" si="23"/>
        <v>364.36999999999995</v>
      </c>
      <c r="H522" s="183">
        <v>58</v>
      </c>
      <c r="I522" s="157">
        <v>678.8</v>
      </c>
      <c r="J522" s="157">
        <v>314.43</v>
      </c>
    </row>
    <row r="523" spans="1:10" ht="21.75">
      <c r="A523" s="154"/>
      <c r="B523" s="155">
        <v>14</v>
      </c>
      <c r="C523" s="156">
        <v>87.8347</v>
      </c>
      <c r="D523" s="156">
        <v>87.8464</v>
      </c>
      <c r="E523" s="182">
        <f t="shared" si="22"/>
        <v>0.011700000000004707</v>
      </c>
      <c r="F523" s="170">
        <f t="shared" si="24"/>
        <v>33.3675564681859</v>
      </c>
      <c r="G523" s="182">
        <f t="shared" si="23"/>
        <v>350.64000000000004</v>
      </c>
      <c r="H523" s="183">
        <v>59</v>
      </c>
      <c r="I523" s="157">
        <v>728.6</v>
      </c>
      <c r="J523" s="157">
        <v>377.96</v>
      </c>
    </row>
    <row r="524" spans="1:10" ht="21.75">
      <c r="A524" s="154"/>
      <c r="B524" s="155">
        <v>15</v>
      </c>
      <c r="C524" s="156">
        <v>87.0502</v>
      </c>
      <c r="D524" s="156">
        <v>87.0641</v>
      </c>
      <c r="E524" s="182">
        <f t="shared" si="22"/>
        <v>0.013899999999992474</v>
      </c>
      <c r="F524" s="170">
        <f t="shared" si="24"/>
        <v>43.51501111352245</v>
      </c>
      <c r="G524" s="182">
        <f t="shared" si="23"/>
        <v>319.42999999999995</v>
      </c>
      <c r="H524" s="183">
        <v>60</v>
      </c>
      <c r="I524" s="157">
        <v>714.78</v>
      </c>
      <c r="J524" s="157">
        <v>395.35</v>
      </c>
    </row>
    <row r="525" spans="1:10" ht="21.75">
      <c r="A525" s="154">
        <v>24405</v>
      </c>
      <c r="B525" s="155">
        <v>16</v>
      </c>
      <c r="C525" s="156">
        <v>85.7393</v>
      </c>
      <c r="D525" s="156">
        <v>85.7641</v>
      </c>
      <c r="E525" s="182">
        <f t="shared" si="22"/>
        <v>0.024799999999999045</v>
      </c>
      <c r="F525" s="170">
        <f t="shared" si="24"/>
        <v>76.88015376030457</v>
      </c>
      <c r="G525" s="182">
        <f t="shared" si="23"/>
        <v>322.58</v>
      </c>
      <c r="H525" s="183">
        <v>61</v>
      </c>
      <c r="I525" s="157">
        <v>829.28</v>
      </c>
      <c r="J525" s="157">
        <v>506.7</v>
      </c>
    </row>
    <row r="526" spans="1:10" ht="21.75">
      <c r="A526" s="154"/>
      <c r="B526" s="155">
        <v>17</v>
      </c>
      <c r="C526" s="156">
        <v>85.084</v>
      </c>
      <c r="D526" s="156">
        <v>85.1068</v>
      </c>
      <c r="E526" s="182">
        <f t="shared" si="22"/>
        <v>0.022800000000003706</v>
      </c>
      <c r="F526" s="170">
        <f t="shared" si="24"/>
        <v>75.93671940051193</v>
      </c>
      <c r="G526" s="182">
        <f t="shared" si="23"/>
        <v>300.25</v>
      </c>
      <c r="H526" s="183">
        <v>62</v>
      </c>
      <c r="I526" s="157">
        <v>831.35</v>
      </c>
      <c r="J526" s="157">
        <v>531.1</v>
      </c>
    </row>
    <row r="527" spans="1:10" ht="21.75">
      <c r="A527" s="154"/>
      <c r="B527" s="155">
        <v>18</v>
      </c>
      <c r="C527" s="156">
        <v>86.8497</v>
      </c>
      <c r="D527" s="156">
        <v>86.8751</v>
      </c>
      <c r="E527" s="182">
        <f t="shared" si="22"/>
        <v>0.025400000000004752</v>
      </c>
      <c r="F527" s="170">
        <f t="shared" si="24"/>
        <v>84.94415089293275</v>
      </c>
      <c r="G527" s="182">
        <f t="shared" si="23"/>
        <v>299.02</v>
      </c>
      <c r="H527" s="183">
        <v>63</v>
      </c>
      <c r="I527" s="157">
        <v>828.51</v>
      </c>
      <c r="J527" s="157">
        <v>529.49</v>
      </c>
    </row>
    <row r="528" spans="1:10" ht="21.75">
      <c r="A528" s="154">
        <v>24414</v>
      </c>
      <c r="B528" s="155">
        <v>28</v>
      </c>
      <c r="C528" s="156">
        <v>91.7894</v>
      </c>
      <c r="D528" s="156">
        <v>91.8132</v>
      </c>
      <c r="E528" s="182">
        <f t="shared" si="22"/>
        <v>0.02379999999999427</v>
      </c>
      <c r="F528" s="170">
        <f t="shared" si="24"/>
        <v>73.36395302239225</v>
      </c>
      <c r="G528" s="182">
        <f t="shared" si="23"/>
        <v>324.40999999999997</v>
      </c>
      <c r="H528" s="183">
        <v>64</v>
      </c>
      <c r="I528" s="157">
        <v>700.63</v>
      </c>
      <c r="J528" s="157">
        <v>376.22</v>
      </c>
    </row>
    <row r="529" spans="1:10" ht="21.75">
      <c r="A529" s="154"/>
      <c r="B529" s="155">
        <v>29</v>
      </c>
      <c r="C529" s="156">
        <v>85.3025</v>
      </c>
      <c r="D529" s="156">
        <v>85.3287</v>
      </c>
      <c r="E529" s="182">
        <f t="shared" si="22"/>
        <v>0.026200000000002888</v>
      </c>
      <c r="F529" s="170">
        <f t="shared" si="24"/>
        <v>79.72491860147548</v>
      </c>
      <c r="G529" s="182">
        <f t="shared" si="23"/>
        <v>328.63</v>
      </c>
      <c r="H529" s="183">
        <v>65</v>
      </c>
      <c r="I529" s="157">
        <v>696.41</v>
      </c>
      <c r="J529" s="157">
        <v>367.78</v>
      </c>
    </row>
    <row r="530" spans="1:10" ht="21.75">
      <c r="A530" s="154"/>
      <c r="B530" s="155">
        <v>30</v>
      </c>
      <c r="C530" s="156">
        <v>85.38</v>
      </c>
      <c r="D530" s="156">
        <v>85.4019</v>
      </c>
      <c r="E530" s="182">
        <f t="shared" si="22"/>
        <v>0.02190000000000225</v>
      </c>
      <c r="F530" s="170">
        <f t="shared" si="24"/>
        <v>79.32770674105208</v>
      </c>
      <c r="G530" s="182">
        <f t="shared" si="23"/>
        <v>276.07000000000005</v>
      </c>
      <c r="H530" s="183">
        <v>66</v>
      </c>
      <c r="I530" s="157">
        <v>835.73</v>
      </c>
      <c r="J530" s="157">
        <v>559.66</v>
      </c>
    </row>
    <row r="531" spans="1:10" ht="21.75">
      <c r="A531" s="154">
        <v>24424</v>
      </c>
      <c r="B531" s="155">
        <v>31</v>
      </c>
      <c r="C531" s="156">
        <v>90.7359</v>
      </c>
      <c r="D531" s="156">
        <v>90.764</v>
      </c>
      <c r="E531" s="182">
        <f t="shared" si="22"/>
        <v>0.028099999999994907</v>
      </c>
      <c r="F531" s="170">
        <f t="shared" si="24"/>
        <v>103.08143800438336</v>
      </c>
      <c r="G531" s="182">
        <f t="shared" si="23"/>
        <v>272.6</v>
      </c>
      <c r="H531" s="183">
        <v>67</v>
      </c>
      <c r="I531" s="157">
        <v>829.49</v>
      </c>
      <c r="J531" s="157">
        <v>556.89</v>
      </c>
    </row>
    <row r="532" spans="1:10" ht="21.75">
      <c r="A532" s="154"/>
      <c r="B532" s="155">
        <v>32</v>
      </c>
      <c r="C532" s="156">
        <v>84.0154</v>
      </c>
      <c r="D532" s="156">
        <v>84.0459</v>
      </c>
      <c r="E532" s="182">
        <f t="shared" si="22"/>
        <v>0.030500000000003524</v>
      </c>
      <c r="F532" s="170">
        <f t="shared" si="24"/>
        <v>105.98005490115546</v>
      </c>
      <c r="G532" s="182">
        <f t="shared" si="23"/>
        <v>287.78999999999996</v>
      </c>
      <c r="H532" s="183">
        <v>68</v>
      </c>
      <c r="I532" s="157">
        <v>807.41</v>
      </c>
      <c r="J532" s="157">
        <v>519.62</v>
      </c>
    </row>
    <row r="533" spans="1:10" ht="21.75">
      <c r="A533" s="154"/>
      <c r="B533" s="155">
        <v>33</v>
      </c>
      <c r="C533" s="156">
        <v>89.1038</v>
      </c>
      <c r="D533" s="156">
        <v>89.1389</v>
      </c>
      <c r="E533" s="182">
        <f t="shared" si="22"/>
        <v>0.03509999999999991</v>
      </c>
      <c r="F533" s="170">
        <f t="shared" si="24"/>
        <v>110.50245561012439</v>
      </c>
      <c r="G533" s="182">
        <f t="shared" si="23"/>
        <v>317.64000000000004</v>
      </c>
      <c r="H533" s="183">
        <v>69</v>
      </c>
      <c r="I533" s="157">
        <v>718.59</v>
      </c>
      <c r="J533" s="157">
        <v>400.95</v>
      </c>
    </row>
    <row r="534" spans="1:10" ht="21.75">
      <c r="A534" s="154">
        <v>24432</v>
      </c>
      <c r="B534" s="155">
        <v>34</v>
      </c>
      <c r="C534" s="156">
        <v>85.6111</v>
      </c>
      <c r="D534" s="156">
        <v>85.6367</v>
      </c>
      <c r="E534" s="182">
        <f t="shared" si="22"/>
        <v>0.02560000000001139</v>
      </c>
      <c r="F534" s="170">
        <f t="shared" si="24"/>
        <v>86.95652173916912</v>
      </c>
      <c r="G534" s="182">
        <f t="shared" si="23"/>
        <v>294.40000000000003</v>
      </c>
      <c r="H534" s="183">
        <v>70</v>
      </c>
      <c r="I534" s="157">
        <v>701.11</v>
      </c>
      <c r="J534" s="157">
        <v>406.71</v>
      </c>
    </row>
    <row r="535" spans="1:10" ht="21.75">
      <c r="A535" s="154"/>
      <c r="B535" s="155">
        <v>35</v>
      </c>
      <c r="C535" s="156">
        <v>87.5241</v>
      </c>
      <c r="D535" s="156">
        <v>87.5501</v>
      </c>
      <c r="E535" s="182">
        <f t="shared" si="22"/>
        <v>0.02599999999999625</v>
      </c>
      <c r="F535" s="170">
        <f t="shared" si="24"/>
        <v>103.35095599632808</v>
      </c>
      <c r="G535" s="182">
        <f t="shared" si="23"/>
        <v>251.56999999999994</v>
      </c>
      <c r="H535" s="183">
        <v>71</v>
      </c>
      <c r="I535" s="157">
        <v>816.77</v>
      </c>
      <c r="J535" s="157">
        <v>565.2</v>
      </c>
    </row>
    <row r="536" spans="1:10" ht="21" customHeight="1">
      <c r="A536" s="154"/>
      <c r="B536" s="155">
        <v>36</v>
      </c>
      <c r="C536" s="156">
        <v>90.6731</v>
      </c>
      <c r="D536" s="156">
        <v>90.7003</v>
      </c>
      <c r="E536" s="182">
        <f t="shared" si="22"/>
        <v>0.02719999999999345</v>
      </c>
      <c r="F536" s="170">
        <f t="shared" si="24"/>
        <v>91.6071669136247</v>
      </c>
      <c r="G536" s="182">
        <f t="shared" si="23"/>
        <v>296.9200000000001</v>
      </c>
      <c r="H536" s="183">
        <v>72</v>
      </c>
      <c r="I536" s="157">
        <v>782.32</v>
      </c>
      <c r="J536" s="157">
        <v>485.4</v>
      </c>
    </row>
    <row r="537" spans="1:10" ht="21.75">
      <c r="A537" s="154">
        <v>24447</v>
      </c>
      <c r="B537" s="155">
        <v>25</v>
      </c>
      <c r="C537" s="156">
        <v>87.2844</v>
      </c>
      <c r="D537" s="156">
        <v>87.2891</v>
      </c>
      <c r="E537" s="182">
        <f t="shared" si="22"/>
        <v>0.004699999999999704</v>
      </c>
      <c r="F537" s="170">
        <f t="shared" si="24"/>
        <v>15.283558792923078</v>
      </c>
      <c r="G537" s="182">
        <f t="shared" si="23"/>
        <v>307.52</v>
      </c>
      <c r="H537" s="183">
        <v>73</v>
      </c>
      <c r="I537" s="157">
        <v>820.79</v>
      </c>
      <c r="J537" s="157">
        <v>513.27</v>
      </c>
    </row>
    <row r="538" spans="1:10" ht="21.75">
      <c r="A538" s="154"/>
      <c r="B538" s="155">
        <v>26</v>
      </c>
      <c r="C538" s="156">
        <v>88.808</v>
      </c>
      <c r="D538" s="156">
        <v>88.8134</v>
      </c>
      <c r="E538" s="182">
        <f t="shared" si="22"/>
        <v>0.00539999999999452</v>
      </c>
      <c r="F538" s="170">
        <f t="shared" si="24"/>
        <v>15.913712315428997</v>
      </c>
      <c r="G538" s="182">
        <f t="shared" si="23"/>
        <v>339.3299999999999</v>
      </c>
      <c r="H538" s="183">
        <v>74</v>
      </c>
      <c r="I538" s="157">
        <v>687.93</v>
      </c>
      <c r="J538" s="157">
        <v>348.6</v>
      </c>
    </row>
    <row r="539" spans="1:10" ht="21.75">
      <c r="A539" s="154"/>
      <c r="B539" s="155">
        <v>27</v>
      </c>
      <c r="C539" s="156">
        <v>88.0917</v>
      </c>
      <c r="D539" s="156">
        <v>88.0958</v>
      </c>
      <c r="E539" s="182">
        <f t="shared" si="22"/>
        <v>0.004099999999993997</v>
      </c>
      <c r="F539" s="170">
        <f t="shared" si="24"/>
        <v>15.34660877374606</v>
      </c>
      <c r="G539" s="182">
        <f t="shared" si="23"/>
        <v>267.15999999999997</v>
      </c>
      <c r="H539" s="183">
        <v>75</v>
      </c>
      <c r="I539" s="157">
        <v>911.74</v>
      </c>
      <c r="J539" s="157">
        <v>644.58</v>
      </c>
    </row>
    <row r="540" spans="1:10" ht="21.75">
      <c r="A540" s="154">
        <v>24454</v>
      </c>
      <c r="B540" s="155">
        <v>28</v>
      </c>
      <c r="C540" s="156">
        <v>91.7838</v>
      </c>
      <c r="D540" s="156">
        <v>91.7883</v>
      </c>
      <c r="E540" s="182">
        <f t="shared" si="22"/>
        <v>0.004500000000007276</v>
      </c>
      <c r="F540" s="170">
        <f t="shared" si="24"/>
        <v>15.390929612173458</v>
      </c>
      <c r="G540" s="182">
        <f t="shared" si="23"/>
        <v>292.38</v>
      </c>
      <c r="H540" s="183">
        <v>76</v>
      </c>
      <c r="I540" s="157">
        <v>833.75</v>
      </c>
      <c r="J540" s="157">
        <v>541.37</v>
      </c>
    </row>
    <row r="541" spans="1:10" ht="21.75">
      <c r="A541" s="154"/>
      <c r="B541" s="155">
        <v>29</v>
      </c>
      <c r="C541" s="156">
        <v>85.2871</v>
      </c>
      <c r="D541" s="156">
        <v>85.2931</v>
      </c>
      <c r="E541" s="182">
        <f t="shared" si="22"/>
        <v>0.006000000000000227</v>
      </c>
      <c r="F541" s="170">
        <f t="shared" si="24"/>
        <v>19.958751912714487</v>
      </c>
      <c r="G541" s="182">
        <f t="shared" si="23"/>
        <v>300.61999999999995</v>
      </c>
      <c r="H541" s="183">
        <v>77</v>
      </c>
      <c r="I541" s="157">
        <v>810.43</v>
      </c>
      <c r="J541" s="157">
        <v>509.81</v>
      </c>
    </row>
    <row r="542" spans="1:10" ht="21.75">
      <c r="A542" s="154"/>
      <c r="B542" s="155">
        <v>30</v>
      </c>
      <c r="C542" s="156">
        <v>85.3497</v>
      </c>
      <c r="D542" s="156">
        <v>85.3572</v>
      </c>
      <c r="E542" s="182">
        <f t="shared" si="22"/>
        <v>0.00750000000000739</v>
      </c>
      <c r="F542" s="170">
        <f aca="true" t="shared" si="25" ref="F542:F551">((10^6)*E542/G542)</f>
        <v>21.94008893051542</v>
      </c>
      <c r="G542" s="182">
        <f t="shared" si="23"/>
        <v>341.84</v>
      </c>
      <c r="H542" s="183">
        <v>78</v>
      </c>
      <c r="I542" s="157">
        <v>714.5</v>
      </c>
      <c r="J542" s="157">
        <v>372.66</v>
      </c>
    </row>
    <row r="543" spans="1:10" ht="21.75">
      <c r="A543" s="154">
        <v>24461</v>
      </c>
      <c r="B543" s="155">
        <v>31</v>
      </c>
      <c r="C543" s="156">
        <v>90.7518</v>
      </c>
      <c r="D543" s="156">
        <v>90.762</v>
      </c>
      <c r="E543" s="182">
        <f t="shared" si="22"/>
        <v>0.010199999999997544</v>
      </c>
      <c r="F543" s="170">
        <f t="shared" si="25"/>
        <v>31.512605042009213</v>
      </c>
      <c r="G543" s="182">
        <f t="shared" si="23"/>
        <v>323.68000000000006</v>
      </c>
      <c r="H543" s="183">
        <v>79</v>
      </c>
      <c r="I543" s="157">
        <v>693.58</v>
      </c>
      <c r="J543" s="157">
        <v>369.9</v>
      </c>
    </row>
    <row r="544" spans="1:10" ht="21.75">
      <c r="A544" s="154"/>
      <c r="B544" s="155">
        <v>32</v>
      </c>
      <c r="C544" s="156">
        <v>84.036</v>
      </c>
      <c r="D544" s="156">
        <v>84.0457</v>
      </c>
      <c r="E544" s="182">
        <f t="shared" si="22"/>
        <v>0.009699999999995157</v>
      </c>
      <c r="F544" s="170">
        <f t="shared" si="25"/>
        <v>34.91469296665163</v>
      </c>
      <c r="G544" s="182">
        <f t="shared" si="23"/>
        <v>277.82000000000005</v>
      </c>
      <c r="H544" s="183">
        <v>80</v>
      </c>
      <c r="I544" s="157">
        <v>653.94</v>
      </c>
      <c r="J544" s="157">
        <v>376.12</v>
      </c>
    </row>
    <row r="545" spans="1:10" ht="21.75">
      <c r="A545" s="154"/>
      <c r="B545" s="155">
        <v>33</v>
      </c>
      <c r="C545" s="156">
        <v>89.1358</v>
      </c>
      <c r="D545" s="156">
        <v>89.1485</v>
      </c>
      <c r="E545" s="182">
        <f t="shared" si="22"/>
        <v>0.01269999999999527</v>
      </c>
      <c r="F545" s="170">
        <f t="shared" si="25"/>
        <v>37.438830257635956</v>
      </c>
      <c r="G545" s="182">
        <f t="shared" si="23"/>
        <v>339.22</v>
      </c>
      <c r="H545" s="183">
        <v>81</v>
      </c>
      <c r="I545" s="157">
        <v>737.11</v>
      </c>
      <c r="J545" s="157">
        <v>397.89</v>
      </c>
    </row>
    <row r="546" spans="1:10" ht="21.75">
      <c r="A546" s="154">
        <v>24476</v>
      </c>
      <c r="B546" s="155">
        <v>1</v>
      </c>
      <c r="C546" s="156">
        <v>85.4382</v>
      </c>
      <c r="D546" s="156">
        <v>85.4455</v>
      </c>
      <c r="E546" s="182">
        <f t="shared" si="22"/>
        <v>0.00730000000000075</v>
      </c>
      <c r="F546" s="170">
        <f t="shared" si="25"/>
        <v>27.267294187960367</v>
      </c>
      <c r="G546" s="182">
        <f t="shared" si="23"/>
        <v>267.72</v>
      </c>
      <c r="H546" s="183">
        <v>82</v>
      </c>
      <c r="I546" s="157">
        <v>832.86</v>
      </c>
      <c r="J546" s="157">
        <v>565.14</v>
      </c>
    </row>
    <row r="547" spans="1:10" ht="21.75">
      <c r="A547" s="154"/>
      <c r="B547" s="155">
        <v>2</v>
      </c>
      <c r="C547" s="156">
        <v>87.5183</v>
      </c>
      <c r="D547" s="156">
        <v>87.5247</v>
      </c>
      <c r="E547" s="182">
        <f t="shared" si="22"/>
        <v>0.006399999999999295</v>
      </c>
      <c r="F547" s="170">
        <f t="shared" si="25"/>
        <v>21.315570358032623</v>
      </c>
      <c r="G547" s="182">
        <f t="shared" si="23"/>
        <v>300.25</v>
      </c>
      <c r="H547" s="183">
        <v>83</v>
      </c>
      <c r="I547" s="157">
        <v>706.9</v>
      </c>
      <c r="J547" s="157">
        <v>406.65</v>
      </c>
    </row>
    <row r="548" spans="1:10" ht="21.75">
      <c r="A548" s="154"/>
      <c r="B548" s="155">
        <v>3</v>
      </c>
      <c r="C548" s="156">
        <v>85.9123</v>
      </c>
      <c r="D548" s="156">
        <v>85.9205</v>
      </c>
      <c r="E548" s="182">
        <f t="shared" si="22"/>
        <v>0.008200000000002206</v>
      </c>
      <c r="F548" s="170">
        <f t="shared" si="25"/>
        <v>24.302056783836775</v>
      </c>
      <c r="G548" s="182">
        <f t="shared" si="23"/>
        <v>337.42</v>
      </c>
      <c r="H548" s="183">
        <v>84</v>
      </c>
      <c r="I548" s="157">
        <v>713.58</v>
      </c>
      <c r="J548" s="157">
        <v>376.16</v>
      </c>
    </row>
    <row r="549" spans="1:10" ht="21.75">
      <c r="A549" s="154">
        <v>24501</v>
      </c>
      <c r="B549" s="155">
        <v>4</v>
      </c>
      <c r="C549" s="156">
        <v>85.0496</v>
      </c>
      <c r="D549" s="156">
        <v>85.054</v>
      </c>
      <c r="E549" s="182">
        <f t="shared" si="22"/>
        <v>0.004400000000003956</v>
      </c>
      <c r="F549" s="170">
        <f t="shared" si="25"/>
        <v>15.63332741163246</v>
      </c>
      <c r="G549" s="182">
        <f t="shared" si="23"/>
        <v>281.45000000000005</v>
      </c>
      <c r="H549" s="183">
        <v>85</v>
      </c>
      <c r="I549" s="157">
        <v>783.6</v>
      </c>
      <c r="J549" s="157">
        <v>502.15</v>
      </c>
    </row>
    <row r="550" spans="1:10" ht="21.75">
      <c r="A550" s="154"/>
      <c r="B550" s="155">
        <v>5</v>
      </c>
      <c r="C550" s="156">
        <v>86.1585</v>
      </c>
      <c r="D550" s="156">
        <v>86.1645</v>
      </c>
      <c r="E550" s="182">
        <f t="shared" si="22"/>
        <v>0.006000000000000227</v>
      </c>
      <c r="F550" s="170">
        <f t="shared" si="25"/>
        <v>20.365216210712877</v>
      </c>
      <c r="G550" s="182">
        <f t="shared" si="23"/>
        <v>294.62</v>
      </c>
      <c r="H550" s="183">
        <v>86</v>
      </c>
      <c r="I550" s="157">
        <v>809.45</v>
      </c>
      <c r="J550" s="157">
        <v>514.83</v>
      </c>
    </row>
    <row r="551" spans="1:10" ht="21.75">
      <c r="A551" s="154"/>
      <c r="B551" s="155">
        <v>6</v>
      </c>
      <c r="C551" s="156">
        <v>87.4942</v>
      </c>
      <c r="D551" s="156">
        <v>87.5006</v>
      </c>
      <c r="E551" s="182">
        <f t="shared" si="22"/>
        <v>0.006399999999999295</v>
      </c>
      <c r="F551" s="170">
        <f t="shared" si="25"/>
        <v>21.82884818717997</v>
      </c>
      <c r="G551" s="182">
        <f t="shared" si="23"/>
        <v>293.18999999999994</v>
      </c>
      <c r="H551" s="183">
        <v>87</v>
      </c>
      <c r="I551" s="157">
        <v>812.77</v>
      </c>
      <c r="J551" s="157">
        <v>519.58</v>
      </c>
    </row>
    <row r="552" spans="1:10" ht="21.75">
      <c r="A552" s="154">
        <v>24509</v>
      </c>
      <c r="B552" s="155">
        <v>22</v>
      </c>
      <c r="C552" s="156">
        <v>86.2509</v>
      </c>
      <c r="D552" s="156">
        <v>86.2604</v>
      </c>
      <c r="E552" s="182">
        <f t="shared" si="22"/>
        <v>0.009500000000002728</v>
      </c>
      <c r="F552" s="170">
        <f aca="true" t="shared" si="26" ref="F552:F558">((10^6)*E552/G552)</f>
        <v>31.077235107470727</v>
      </c>
      <c r="G552" s="182">
        <f t="shared" si="23"/>
        <v>305.69000000000005</v>
      </c>
      <c r="H552" s="183">
        <v>88</v>
      </c>
      <c r="I552" s="157">
        <v>673.97</v>
      </c>
      <c r="J552" s="157">
        <v>368.28</v>
      </c>
    </row>
    <row r="553" spans="1:10" ht="21.75">
      <c r="A553" s="154"/>
      <c r="B553" s="155">
        <v>23</v>
      </c>
      <c r="C553" s="156">
        <v>87.7313</v>
      </c>
      <c r="D553" s="156">
        <v>87.739</v>
      </c>
      <c r="E553" s="182">
        <f t="shared" si="22"/>
        <v>0.007699999999999818</v>
      </c>
      <c r="F553" s="170">
        <f t="shared" si="26"/>
        <v>30.041746322811516</v>
      </c>
      <c r="G553" s="182">
        <f t="shared" si="23"/>
        <v>256.30999999999995</v>
      </c>
      <c r="H553" s="183">
        <v>89</v>
      </c>
      <c r="I553" s="157">
        <v>807.25</v>
      </c>
      <c r="J553" s="157">
        <v>550.94</v>
      </c>
    </row>
    <row r="554" spans="1:10" ht="21.75">
      <c r="A554" s="154"/>
      <c r="B554" s="155">
        <v>24</v>
      </c>
      <c r="C554" s="156">
        <v>87.9464</v>
      </c>
      <c r="D554" s="156">
        <v>87.9559</v>
      </c>
      <c r="E554" s="182">
        <f t="shared" si="22"/>
        <v>0.009500000000002728</v>
      </c>
      <c r="F554" s="170">
        <f t="shared" si="26"/>
        <v>36.24709069404682</v>
      </c>
      <c r="G554" s="182">
        <f t="shared" si="23"/>
        <v>262.0899999999999</v>
      </c>
      <c r="H554" s="183">
        <v>90</v>
      </c>
      <c r="I554" s="157">
        <v>829.81</v>
      </c>
      <c r="J554" s="157">
        <v>567.72</v>
      </c>
    </row>
    <row r="555" spans="1:10" ht="21.75">
      <c r="A555" s="154">
        <v>24523</v>
      </c>
      <c r="B555" s="155">
        <v>25</v>
      </c>
      <c r="C555" s="156">
        <v>87.2818</v>
      </c>
      <c r="D555" s="156">
        <v>87.2925</v>
      </c>
      <c r="E555" s="182">
        <f t="shared" si="22"/>
        <v>0.010699999999999932</v>
      </c>
      <c r="F555" s="170">
        <f t="shared" si="26"/>
        <v>42.92362002567365</v>
      </c>
      <c r="G555" s="182">
        <f t="shared" si="23"/>
        <v>249.2800000000001</v>
      </c>
      <c r="H555" s="183">
        <v>91</v>
      </c>
      <c r="I555" s="157">
        <v>807.82</v>
      </c>
      <c r="J555" s="157">
        <v>558.54</v>
      </c>
    </row>
    <row r="556" spans="1:10" ht="21.75">
      <c r="A556" s="154"/>
      <c r="B556" s="155">
        <v>26</v>
      </c>
      <c r="C556" s="156">
        <v>88.8058</v>
      </c>
      <c r="D556" s="156">
        <v>88.815</v>
      </c>
      <c r="E556" s="182">
        <f t="shared" si="22"/>
        <v>0.00919999999999277</v>
      </c>
      <c r="F556" s="170">
        <f t="shared" si="26"/>
        <v>31.442241968533043</v>
      </c>
      <c r="G556" s="182">
        <f t="shared" si="23"/>
        <v>292.6</v>
      </c>
      <c r="H556" s="183">
        <v>92</v>
      </c>
      <c r="I556" s="157">
        <v>654.38</v>
      </c>
      <c r="J556" s="157">
        <v>361.78</v>
      </c>
    </row>
    <row r="557" spans="1:10" ht="21.75">
      <c r="A557" s="154"/>
      <c r="B557" s="155">
        <v>27</v>
      </c>
      <c r="C557" s="156">
        <v>88.0754</v>
      </c>
      <c r="D557" s="156">
        <v>88.0872</v>
      </c>
      <c r="E557" s="182">
        <f t="shared" si="22"/>
        <v>0.011799999999993815</v>
      </c>
      <c r="F557" s="170">
        <f t="shared" si="26"/>
        <v>46.41101278266987</v>
      </c>
      <c r="G557" s="182">
        <f t="shared" si="23"/>
        <v>254.25</v>
      </c>
      <c r="H557" s="183">
        <v>93</v>
      </c>
      <c r="I557" s="157">
        <v>812.12</v>
      </c>
      <c r="J557" s="157">
        <v>557.87</v>
      </c>
    </row>
    <row r="558" spans="1:10" ht="21.75">
      <c r="A558" s="154">
        <v>24530</v>
      </c>
      <c r="B558" s="155">
        <v>28</v>
      </c>
      <c r="C558" s="156">
        <v>91.7702</v>
      </c>
      <c r="D558" s="156">
        <v>91.7765</v>
      </c>
      <c r="E558" s="182">
        <f t="shared" si="22"/>
        <v>0.0062999999999959755</v>
      </c>
      <c r="F558" s="170">
        <f t="shared" si="26"/>
        <v>22.391242536238185</v>
      </c>
      <c r="G558" s="182">
        <f t="shared" si="23"/>
        <v>281.36</v>
      </c>
      <c r="H558" s="183">
        <v>94</v>
      </c>
      <c r="I558" s="157">
        <v>815.15</v>
      </c>
      <c r="J558" s="157">
        <v>533.79</v>
      </c>
    </row>
    <row r="559" spans="1:10" ht="21.75">
      <c r="A559" s="154"/>
      <c r="B559" s="155">
        <v>29</v>
      </c>
      <c r="C559" s="156">
        <v>85.3089</v>
      </c>
      <c r="D559" s="156">
        <v>85.3166</v>
      </c>
      <c r="E559" s="182">
        <f t="shared" si="22"/>
        <v>0.007699999999999818</v>
      </c>
      <c r="F559" s="170">
        <f aca="true" t="shared" si="27" ref="F559:F566">((10^6)*E559/G559)</f>
        <v>30.59319003536023</v>
      </c>
      <c r="G559" s="182">
        <f t="shared" si="23"/>
        <v>251.69000000000005</v>
      </c>
      <c r="H559" s="183">
        <v>95</v>
      </c>
      <c r="I559" s="157">
        <v>816.5</v>
      </c>
      <c r="J559" s="157">
        <v>564.81</v>
      </c>
    </row>
    <row r="560" spans="1:10" ht="21.75">
      <c r="A560" s="154"/>
      <c r="B560" s="155">
        <v>30</v>
      </c>
      <c r="C560" s="156">
        <v>85.3832</v>
      </c>
      <c r="D560" s="156">
        <v>85.3902</v>
      </c>
      <c r="E560" s="182">
        <f t="shared" si="22"/>
        <v>0.006999999999990791</v>
      </c>
      <c r="F560" s="170">
        <f t="shared" si="27"/>
        <v>27.366198834945823</v>
      </c>
      <c r="G560" s="182">
        <f t="shared" si="23"/>
        <v>255.78999999999996</v>
      </c>
      <c r="H560" s="183">
        <v>96</v>
      </c>
      <c r="I560" s="157">
        <v>788.76</v>
      </c>
      <c r="J560" s="157">
        <v>532.97</v>
      </c>
    </row>
    <row r="561" spans="1:10" ht="21.75">
      <c r="A561" s="154">
        <v>24538</v>
      </c>
      <c r="B561" s="155">
        <v>16</v>
      </c>
      <c r="C561" s="156">
        <v>85.7044</v>
      </c>
      <c r="D561" s="156">
        <v>85.7084</v>
      </c>
      <c r="E561" s="182">
        <f t="shared" si="22"/>
        <v>0.003999999999990678</v>
      </c>
      <c r="F561" s="170">
        <f t="shared" si="27"/>
        <v>14.020820919032136</v>
      </c>
      <c r="G561" s="182">
        <f t="shared" si="23"/>
        <v>285.28999999999996</v>
      </c>
      <c r="H561" s="183">
        <v>97</v>
      </c>
      <c r="I561" s="157">
        <v>813.16</v>
      </c>
      <c r="J561" s="157">
        <v>527.87</v>
      </c>
    </row>
    <row r="562" spans="1:10" ht="21.75">
      <c r="A562" s="154"/>
      <c r="B562" s="155">
        <v>17</v>
      </c>
      <c r="C562" s="156">
        <v>85.048</v>
      </c>
      <c r="D562" s="156">
        <v>85.0501</v>
      </c>
      <c r="E562" s="182">
        <f t="shared" si="22"/>
        <v>0.0020999999999986585</v>
      </c>
      <c r="F562" s="170">
        <f t="shared" si="27"/>
        <v>8.067614291197307</v>
      </c>
      <c r="G562" s="182">
        <f t="shared" si="23"/>
        <v>260.29999999999995</v>
      </c>
      <c r="H562" s="183">
        <v>98</v>
      </c>
      <c r="I562" s="157">
        <v>773.68</v>
      </c>
      <c r="J562" s="157">
        <v>513.38</v>
      </c>
    </row>
    <row r="563" spans="1:10" ht="21.75">
      <c r="A563" s="154"/>
      <c r="B563" s="155">
        <v>18</v>
      </c>
      <c r="C563" s="156">
        <v>86.8359</v>
      </c>
      <c r="D563" s="156">
        <v>86.8418</v>
      </c>
      <c r="E563" s="182">
        <f t="shared" si="22"/>
        <v>0.005900000000011119</v>
      </c>
      <c r="F563" s="170">
        <f t="shared" si="27"/>
        <v>18.774860779669428</v>
      </c>
      <c r="G563" s="182">
        <f t="shared" si="23"/>
        <v>314.25000000000006</v>
      </c>
      <c r="H563" s="183">
        <v>99</v>
      </c>
      <c r="I563" s="157">
        <v>681.45</v>
      </c>
      <c r="J563" s="157">
        <v>367.2</v>
      </c>
    </row>
    <row r="564" spans="1:10" ht="21.75">
      <c r="A564" s="154">
        <v>24546</v>
      </c>
      <c r="B564" s="155">
        <v>19</v>
      </c>
      <c r="C564" s="156">
        <v>86.2045</v>
      </c>
      <c r="D564" s="156">
        <v>86.2077</v>
      </c>
      <c r="E564" s="182">
        <f t="shared" si="22"/>
        <v>0.003200000000006753</v>
      </c>
      <c r="F564" s="170">
        <f t="shared" si="27"/>
        <v>11.276340827425306</v>
      </c>
      <c r="G564" s="182">
        <f t="shared" si="23"/>
        <v>283.78</v>
      </c>
      <c r="H564" s="183">
        <v>100</v>
      </c>
      <c r="I564" s="157">
        <v>752.81</v>
      </c>
      <c r="J564" s="157">
        <v>469.03</v>
      </c>
    </row>
    <row r="565" spans="1:10" ht="21.75">
      <c r="A565" s="154"/>
      <c r="B565" s="155">
        <v>20</v>
      </c>
      <c r="C565" s="156">
        <v>87.4703</v>
      </c>
      <c r="D565" s="156">
        <v>87.4757</v>
      </c>
      <c r="E565" s="182">
        <f t="shared" si="22"/>
        <v>0.005400000000008731</v>
      </c>
      <c r="F565" s="170">
        <f t="shared" si="27"/>
        <v>18.114118949410393</v>
      </c>
      <c r="G565" s="182">
        <f t="shared" si="23"/>
        <v>298.10999999999996</v>
      </c>
      <c r="H565" s="183">
        <v>101</v>
      </c>
      <c r="I565" s="157">
        <v>646.3</v>
      </c>
      <c r="J565" s="157">
        <v>348.19</v>
      </c>
    </row>
    <row r="566" spans="1:10" s="181" customFormat="1" ht="22.5" thickBot="1">
      <c r="A566" s="173"/>
      <c r="B566" s="174">
        <v>21</v>
      </c>
      <c r="C566" s="175">
        <v>90.0718</v>
      </c>
      <c r="D566" s="175">
        <v>90.0783</v>
      </c>
      <c r="E566" s="215">
        <f t="shared" si="22"/>
        <v>0.006500000000002615</v>
      </c>
      <c r="F566" s="250">
        <f t="shared" si="27"/>
        <v>24.057144972066382</v>
      </c>
      <c r="G566" s="215">
        <f t="shared" si="23"/>
        <v>270.18999999999994</v>
      </c>
      <c r="H566" s="216">
        <v>102</v>
      </c>
      <c r="I566" s="180">
        <v>806.89</v>
      </c>
      <c r="J566" s="180">
        <v>536.7</v>
      </c>
    </row>
    <row r="567" spans="1:10" ht="22.5" thickTop="1">
      <c r="A567" s="116"/>
      <c r="B567" s="116"/>
      <c r="C567" s="116"/>
      <c r="D567" s="116"/>
      <c r="F567" s="116"/>
      <c r="H567" s="116"/>
      <c r="I567" s="116"/>
      <c r="J567" s="116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  <ignoredErrors>
    <ignoredError sqref="B174:B179" numberStoredAsText="1"/>
    <ignoredError sqref="F465 F466:F47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714"/>
  <sheetViews>
    <sheetView zoomScale="90" zoomScaleNormal="90" zoomScalePageLayoutView="0" workbookViewId="0" topLeftCell="A195">
      <selection activeCell="G198" sqref="G198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0" customWidth="1"/>
    <col min="4" max="4" width="12.00390625" style="41" customWidth="1"/>
    <col min="5" max="7" width="12.57421875" style="41" customWidth="1"/>
    <col min="8" max="8" width="13.8515625" style="41" customWidth="1"/>
    <col min="9" max="9" width="13.7109375" style="2" customWidth="1"/>
    <col min="10" max="12" width="12.7109375" style="51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204" t="s">
        <v>0</v>
      </c>
      <c r="D2" s="40"/>
      <c r="E2" s="40"/>
      <c r="F2" s="40"/>
      <c r="G2" s="40"/>
      <c r="H2" s="40"/>
      <c r="J2" s="65"/>
      <c r="K2" s="65"/>
      <c r="L2" s="65"/>
      <c r="M2" s="3"/>
      <c r="N2" s="3"/>
    </row>
    <row r="3" spans="3:8" ht="24">
      <c r="C3" s="90" t="s">
        <v>194</v>
      </c>
      <c r="H3" s="41" t="s">
        <v>1</v>
      </c>
    </row>
    <row r="4" spans="3:8" ht="24">
      <c r="C4" s="90" t="s">
        <v>149</v>
      </c>
      <c r="H4" s="41" t="s">
        <v>2</v>
      </c>
    </row>
    <row r="5" spans="3:8" ht="27.75" thickBot="1">
      <c r="C5" s="90" t="s">
        <v>150</v>
      </c>
      <c r="H5" s="41" t="s">
        <v>3</v>
      </c>
    </row>
    <row r="6" spans="3:14" ht="144">
      <c r="C6" s="205" t="s">
        <v>4</v>
      </c>
      <c r="D6" s="42" t="s">
        <v>5</v>
      </c>
      <c r="E6" s="75" t="s">
        <v>6</v>
      </c>
      <c r="F6" s="45"/>
      <c r="G6" s="69" t="s">
        <v>7</v>
      </c>
      <c r="H6" s="69" t="s">
        <v>8</v>
      </c>
      <c r="I6" s="4" t="s">
        <v>9</v>
      </c>
      <c r="J6" s="66"/>
      <c r="K6" s="66"/>
      <c r="L6" s="66"/>
      <c r="M6" s="5"/>
      <c r="N6" s="5"/>
    </row>
    <row r="7" spans="3:14" ht="120">
      <c r="C7" s="206"/>
      <c r="D7" s="43" t="s">
        <v>10</v>
      </c>
      <c r="E7" s="43" t="s">
        <v>11</v>
      </c>
      <c r="F7" s="43" t="s">
        <v>12</v>
      </c>
      <c r="G7" s="70" t="s">
        <v>13</v>
      </c>
      <c r="H7" s="43" t="s">
        <v>14</v>
      </c>
      <c r="I7" s="64"/>
      <c r="J7" s="56"/>
      <c r="K7" s="56"/>
      <c r="L7" s="56"/>
      <c r="M7" s="6"/>
      <c r="N7" s="6"/>
    </row>
    <row r="8" spans="3:36" ht="24">
      <c r="C8" s="207" t="s">
        <v>15</v>
      </c>
      <c r="D8" s="44" t="s">
        <v>16</v>
      </c>
      <c r="E8" s="44" t="s">
        <v>17</v>
      </c>
      <c r="F8" s="44" t="s">
        <v>18</v>
      </c>
      <c r="G8" s="44" t="s">
        <v>19</v>
      </c>
      <c r="H8" s="44" t="s">
        <v>20</v>
      </c>
      <c r="I8" s="31" t="s">
        <v>21</v>
      </c>
      <c r="J8" s="67"/>
      <c r="K8" s="67"/>
      <c r="L8" s="67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32"/>
      <c r="B9" s="33">
        <v>1</v>
      </c>
      <c r="C9" s="91">
        <v>43193</v>
      </c>
      <c r="D9" s="34">
        <v>184.11</v>
      </c>
      <c r="E9" s="34">
        <v>13.48</v>
      </c>
      <c r="F9" s="36">
        <f aca="true" t="shared" si="0" ref="F9:F55">E9*0.0864</f>
        <v>1.1646720000000002</v>
      </c>
      <c r="G9" s="37">
        <f>+AVERAGE(J9:L9)</f>
        <v>32.45520333333334</v>
      </c>
      <c r="H9" s="38">
        <f>G9*F9</f>
        <v>37.79966657664001</v>
      </c>
      <c r="I9" s="60" t="s">
        <v>45</v>
      </c>
      <c r="J9" s="10">
        <v>20.29096</v>
      </c>
      <c r="K9" s="10">
        <v>36.12361</v>
      </c>
      <c r="L9" s="10">
        <v>40.95104</v>
      </c>
      <c r="M9" s="35"/>
      <c r="N9" s="35"/>
      <c r="O9" s="3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32"/>
      <c r="B10" s="33">
        <f>+B9+1</f>
        <v>2</v>
      </c>
      <c r="C10" s="91">
        <v>43210</v>
      </c>
      <c r="D10" s="34">
        <v>184.64</v>
      </c>
      <c r="E10" s="34">
        <v>39.12</v>
      </c>
      <c r="F10" s="36">
        <f t="shared" si="0"/>
        <v>3.379968</v>
      </c>
      <c r="G10" s="37">
        <f aca="true" t="shared" si="1" ref="G10:G25">+AVERAGE(J10:L10)</f>
        <v>95.38225333333332</v>
      </c>
      <c r="H10" s="38">
        <f aca="true" t="shared" si="2" ref="H10:H25">G10*F10</f>
        <v>322.38896403455993</v>
      </c>
      <c r="I10" s="61" t="s">
        <v>42</v>
      </c>
      <c r="J10" s="10">
        <v>96.04314</v>
      </c>
      <c r="K10" s="10">
        <v>105.97121</v>
      </c>
      <c r="L10" s="10">
        <v>84.13241</v>
      </c>
      <c r="M10" s="35"/>
      <c r="N10" s="35"/>
      <c r="O10" s="3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32"/>
      <c r="B11" s="33">
        <f aca="true" t="shared" si="3" ref="B11:B38">+B10+1</f>
        <v>3</v>
      </c>
      <c r="C11" s="91">
        <v>43224</v>
      </c>
      <c r="D11" s="34">
        <v>184.36</v>
      </c>
      <c r="E11" s="34">
        <v>21.83</v>
      </c>
      <c r="F11" s="36">
        <f t="shared" si="0"/>
        <v>1.886112</v>
      </c>
      <c r="G11" s="37">
        <f t="shared" si="1"/>
        <v>40.97535</v>
      </c>
      <c r="H11" s="38">
        <f t="shared" si="2"/>
        <v>77.2840993392</v>
      </c>
      <c r="I11" s="61" t="s">
        <v>43</v>
      </c>
      <c r="J11" s="10">
        <v>45.73059</v>
      </c>
      <c r="K11" s="10">
        <v>37.76752</v>
      </c>
      <c r="L11" s="10">
        <v>39.42794</v>
      </c>
      <c r="M11" s="35"/>
      <c r="N11" s="35"/>
      <c r="O11" s="3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32"/>
      <c r="B12" s="33">
        <f t="shared" si="3"/>
        <v>4</v>
      </c>
      <c r="C12" s="91">
        <v>43240</v>
      </c>
      <c r="D12" s="34">
        <v>184.56</v>
      </c>
      <c r="E12" s="34">
        <v>35.71</v>
      </c>
      <c r="F12" s="36">
        <f t="shared" si="0"/>
        <v>3.085344</v>
      </c>
      <c r="G12" s="37">
        <f t="shared" si="1"/>
        <v>61.17946333333333</v>
      </c>
      <c r="H12" s="38">
        <f t="shared" si="2"/>
        <v>188.75969011872</v>
      </c>
      <c r="I12" s="61" t="s">
        <v>44</v>
      </c>
      <c r="J12" s="10">
        <v>60.1827</v>
      </c>
      <c r="K12" s="10">
        <v>63.79529</v>
      </c>
      <c r="L12" s="10">
        <v>59.5604</v>
      </c>
      <c r="M12" s="35"/>
      <c r="N12" s="35"/>
      <c r="O12" s="3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32"/>
      <c r="B13" s="33">
        <f t="shared" si="3"/>
        <v>5</v>
      </c>
      <c r="C13" s="91">
        <v>43255</v>
      </c>
      <c r="D13" s="34">
        <v>184.55</v>
      </c>
      <c r="E13" s="34">
        <v>35.01</v>
      </c>
      <c r="F13" s="36">
        <f t="shared" si="0"/>
        <v>3.024864</v>
      </c>
      <c r="G13" s="37">
        <f t="shared" si="1"/>
        <v>76.66208999999999</v>
      </c>
      <c r="H13" s="38">
        <f t="shared" si="2"/>
        <v>231.89239620575998</v>
      </c>
      <c r="I13" s="33" t="s">
        <v>46</v>
      </c>
      <c r="J13" s="10">
        <v>79.27556</v>
      </c>
      <c r="K13" s="10">
        <v>70.50961</v>
      </c>
      <c r="L13" s="10">
        <v>80.2011</v>
      </c>
      <c r="M13" s="35"/>
      <c r="N13" s="35"/>
      <c r="O13" s="32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32"/>
      <c r="B14" s="33">
        <f t="shared" si="3"/>
        <v>6</v>
      </c>
      <c r="C14" s="91">
        <v>43270</v>
      </c>
      <c r="D14" s="34">
        <v>186.255</v>
      </c>
      <c r="E14" s="34">
        <v>114.35</v>
      </c>
      <c r="F14" s="36">
        <f t="shared" si="0"/>
        <v>9.87984</v>
      </c>
      <c r="G14" s="37">
        <f t="shared" si="1"/>
        <v>282.89238</v>
      </c>
      <c r="H14" s="38">
        <f t="shared" si="2"/>
        <v>2794.9314516192</v>
      </c>
      <c r="I14" s="33" t="s">
        <v>47</v>
      </c>
      <c r="J14" s="10">
        <v>274.61679</v>
      </c>
      <c r="K14" s="10">
        <v>296.25711</v>
      </c>
      <c r="L14" s="10">
        <v>277.80324</v>
      </c>
      <c r="M14" s="35"/>
      <c r="N14" s="35"/>
      <c r="O14" s="3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33">
        <f t="shared" si="3"/>
        <v>7</v>
      </c>
      <c r="C15" s="92">
        <v>43272</v>
      </c>
      <c r="D15" s="39">
        <v>186.89</v>
      </c>
      <c r="E15" s="39">
        <v>161.296</v>
      </c>
      <c r="F15" s="36">
        <f t="shared" si="0"/>
        <v>13.9359744</v>
      </c>
      <c r="G15" s="37">
        <f t="shared" si="1"/>
        <v>1176.7992233333332</v>
      </c>
      <c r="H15" s="38">
        <f t="shared" si="2"/>
        <v>16399.843850313213</v>
      </c>
      <c r="I15" s="62" t="s">
        <v>48</v>
      </c>
      <c r="J15" s="10">
        <v>1189.87183</v>
      </c>
      <c r="K15" s="10">
        <v>1174.66216</v>
      </c>
      <c r="L15" s="10">
        <v>1165.86368</v>
      </c>
      <c r="M15" s="12"/>
      <c r="N15" s="12"/>
      <c r="O15" s="6"/>
    </row>
    <row r="16" spans="1:15" ht="24">
      <c r="A16" s="6"/>
      <c r="B16" s="33">
        <f t="shared" si="3"/>
        <v>8</v>
      </c>
      <c r="C16" s="92">
        <v>43287</v>
      </c>
      <c r="D16" s="39">
        <v>185.26</v>
      </c>
      <c r="E16" s="39">
        <v>85.77</v>
      </c>
      <c r="F16" s="36">
        <f t="shared" si="0"/>
        <v>7.410528</v>
      </c>
      <c r="G16" s="37">
        <f t="shared" si="1"/>
        <v>19.373793333333335</v>
      </c>
      <c r="H16" s="38">
        <f t="shared" si="2"/>
        <v>143.57003796288</v>
      </c>
      <c r="I16" s="62" t="s">
        <v>49</v>
      </c>
      <c r="J16" s="10">
        <v>20.4735</v>
      </c>
      <c r="K16" s="10">
        <v>13.5775</v>
      </c>
      <c r="L16" s="10">
        <v>24.07038</v>
      </c>
      <c r="M16" s="12"/>
      <c r="N16" s="12"/>
      <c r="O16" s="6"/>
    </row>
    <row r="17" spans="1:15" ht="24">
      <c r="A17" s="6"/>
      <c r="B17" s="33">
        <f t="shared" si="3"/>
        <v>9</v>
      </c>
      <c r="C17" s="92">
        <v>43301</v>
      </c>
      <c r="D17" s="39">
        <v>187.685</v>
      </c>
      <c r="E17" s="39">
        <v>302.73</v>
      </c>
      <c r="F17" s="36">
        <f t="shared" si="0"/>
        <v>26.155872000000002</v>
      </c>
      <c r="G17" s="37">
        <f t="shared" si="1"/>
        <v>564.5726933333333</v>
      </c>
      <c r="H17" s="38">
        <f t="shared" si="2"/>
        <v>14766.89110152192</v>
      </c>
      <c r="I17" s="62" t="s">
        <v>50</v>
      </c>
      <c r="J17" s="10">
        <v>574.73525</v>
      </c>
      <c r="K17" s="10">
        <v>685.38366</v>
      </c>
      <c r="L17" s="10">
        <v>433.59917</v>
      </c>
      <c r="M17" s="12"/>
      <c r="N17" s="12"/>
      <c r="O17" s="6"/>
    </row>
    <row r="18" spans="1:15" ht="24">
      <c r="A18" s="6"/>
      <c r="B18" s="33">
        <f t="shared" si="3"/>
        <v>10</v>
      </c>
      <c r="C18" s="92">
        <v>43303</v>
      </c>
      <c r="D18" s="39">
        <v>190.52</v>
      </c>
      <c r="E18" s="39">
        <v>603.7</v>
      </c>
      <c r="F18" s="36">
        <f t="shared" si="0"/>
        <v>52.15968000000001</v>
      </c>
      <c r="G18" s="37">
        <f t="shared" si="1"/>
        <v>1609.7159366666667</v>
      </c>
      <c r="H18" s="38">
        <f t="shared" si="2"/>
        <v>83962.26814743361</v>
      </c>
      <c r="I18" s="62" t="s">
        <v>51</v>
      </c>
      <c r="J18" s="10">
        <v>1806.52819</v>
      </c>
      <c r="K18" s="10">
        <v>1594.46773</v>
      </c>
      <c r="L18" s="10">
        <v>1428.15189</v>
      </c>
      <c r="M18" s="12"/>
      <c r="N18" s="12"/>
      <c r="O18" s="6"/>
    </row>
    <row r="19" spans="1:15" ht="24">
      <c r="A19" s="6"/>
      <c r="B19" s="33">
        <f t="shared" si="3"/>
        <v>11</v>
      </c>
      <c r="C19" s="92">
        <v>43316</v>
      </c>
      <c r="D19" s="39">
        <v>187.17</v>
      </c>
      <c r="E19" s="39">
        <v>236.19</v>
      </c>
      <c r="F19" s="36">
        <f t="shared" si="0"/>
        <v>20.406816</v>
      </c>
      <c r="G19" s="37">
        <f t="shared" si="1"/>
        <v>214.09603666666666</v>
      </c>
      <c r="H19" s="38">
        <f t="shared" si="2"/>
        <v>4369.01842658592</v>
      </c>
      <c r="I19" s="62" t="s">
        <v>52</v>
      </c>
      <c r="J19" s="10">
        <v>212.21388</v>
      </c>
      <c r="K19" s="10">
        <v>202.16477</v>
      </c>
      <c r="L19" s="10">
        <v>227.90946</v>
      </c>
      <c r="M19" s="12"/>
      <c r="N19" s="12"/>
      <c r="O19" s="6"/>
    </row>
    <row r="20" spans="1:15" ht="24">
      <c r="A20" s="6"/>
      <c r="B20" s="33">
        <f t="shared" si="3"/>
        <v>12</v>
      </c>
      <c r="C20" s="92">
        <v>43326</v>
      </c>
      <c r="D20" s="39">
        <v>186.2</v>
      </c>
      <c r="E20" s="39">
        <v>166.16</v>
      </c>
      <c r="F20" s="36">
        <f t="shared" si="0"/>
        <v>14.356224000000001</v>
      </c>
      <c r="G20" s="37">
        <f t="shared" si="1"/>
        <v>376.36310000000003</v>
      </c>
      <c r="H20" s="38">
        <f t="shared" si="2"/>
        <v>5403.152968934401</v>
      </c>
      <c r="I20" s="62" t="s">
        <v>53</v>
      </c>
      <c r="J20" s="10">
        <v>395.92923</v>
      </c>
      <c r="K20" s="10">
        <v>335.0353</v>
      </c>
      <c r="L20" s="10">
        <v>398.12477</v>
      </c>
      <c r="M20" s="12"/>
      <c r="N20" s="12"/>
      <c r="O20" s="6"/>
    </row>
    <row r="21" spans="1:15" ht="24">
      <c r="A21" s="6"/>
      <c r="B21" s="33">
        <f t="shared" si="3"/>
        <v>13</v>
      </c>
      <c r="C21" s="92">
        <v>43341</v>
      </c>
      <c r="D21" s="39">
        <v>187.46</v>
      </c>
      <c r="E21" s="39">
        <v>287.88</v>
      </c>
      <c r="F21" s="36">
        <f t="shared" si="0"/>
        <v>24.872832000000002</v>
      </c>
      <c r="G21" s="37">
        <f t="shared" si="1"/>
        <v>128.81635</v>
      </c>
      <c r="H21" s="38">
        <f t="shared" si="2"/>
        <v>3204.0274324032002</v>
      </c>
      <c r="I21" s="62" t="s">
        <v>54</v>
      </c>
      <c r="J21" s="10">
        <v>130.1723</v>
      </c>
      <c r="K21" s="10">
        <v>119.47128</v>
      </c>
      <c r="L21" s="10">
        <v>136.80547</v>
      </c>
      <c r="M21" s="12"/>
      <c r="N21" s="12"/>
      <c r="O21" s="6"/>
    </row>
    <row r="22" spans="1:15" ht="24">
      <c r="A22" s="6"/>
      <c r="B22" s="33">
        <f t="shared" si="3"/>
        <v>14</v>
      </c>
      <c r="C22" s="92">
        <v>43355</v>
      </c>
      <c r="D22" s="39">
        <v>187.29</v>
      </c>
      <c r="E22" s="39">
        <v>368.61</v>
      </c>
      <c r="F22" s="36">
        <f t="shared" si="0"/>
        <v>31.847904000000003</v>
      </c>
      <c r="G22" s="37">
        <f t="shared" si="1"/>
        <v>267.29035333333337</v>
      </c>
      <c r="H22" s="38">
        <f t="shared" si="2"/>
        <v>8512.637513086082</v>
      </c>
      <c r="I22" s="62" t="s">
        <v>55</v>
      </c>
      <c r="J22" s="10">
        <v>260.22692</v>
      </c>
      <c r="K22" s="10">
        <v>244.0128</v>
      </c>
      <c r="L22" s="10">
        <v>297.63134</v>
      </c>
      <c r="M22" s="12"/>
      <c r="N22" s="12"/>
      <c r="O22" s="6"/>
    </row>
    <row r="23" spans="1:15" ht="24">
      <c r="A23" s="6"/>
      <c r="B23" s="33">
        <f t="shared" si="3"/>
        <v>15</v>
      </c>
      <c r="C23" s="92">
        <v>43361</v>
      </c>
      <c r="D23" s="39">
        <v>186.33</v>
      </c>
      <c r="E23" s="39">
        <v>193.74</v>
      </c>
      <c r="F23" s="36">
        <f t="shared" si="0"/>
        <v>16.739136000000002</v>
      </c>
      <c r="G23" s="37">
        <f t="shared" si="1"/>
        <v>211.38078333333337</v>
      </c>
      <c r="H23" s="38">
        <f t="shared" si="2"/>
        <v>3538.331680003201</v>
      </c>
      <c r="I23" s="62" t="s">
        <v>56</v>
      </c>
      <c r="J23" s="10">
        <v>196.69651</v>
      </c>
      <c r="K23" s="10">
        <v>217.67191</v>
      </c>
      <c r="L23" s="10">
        <v>219.77393</v>
      </c>
      <c r="M23" s="12"/>
      <c r="N23" s="12"/>
      <c r="O23" s="6"/>
    </row>
    <row r="24" spans="1:15" ht="24">
      <c r="A24" s="6"/>
      <c r="B24" s="33">
        <f t="shared" si="3"/>
        <v>16</v>
      </c>
      <c r="C24" s="92">
        <v>43368</v>
      </c>
      <c r="D24" s="39">
        <v>185.81</v>
      </c>
      <c r="E24" s="39">
        <v>124.54</v>
      </c>
      <c r="F24" s="36">
        <f t="shared" si="0"/>
        <v>10.760256000000002</v>
      </c>
      <c r="G24" s="37">
        <f t="shared" si="1"/>
        <v>161.24585333333332</v>
      </c>
      <c r="H24" s="38">
        <f t="shared" si="2"/>
        <v>1735.0466608051202</v>
      </c>
      <c r="I24" s="62" t="s">
        <v>57</v>
      </c>
      <c r="J24" s="10">
        <v>167.96468</v>
      </c>
      <c r="K24" s="10">
        <v>166.46074</v>
      </c>
      <c r="L24" s="10">
        <v>149.31214</v>
      </c>
      <c r="M24" s="12"/>
      <c r="N24" s="12"/>
      <c r="O24" s="6"/>
    </row>
    <row r="25" spans="1:15" ht="24">
      <c r="A25" s="6"/>
      <c r="B25" s="33">
        <f t="shared" si="3"/>
        <v>17</v>
      </c>
      <c r="C25" s="92">
        <v>43377</v>
      </c>
      <c r="D25" s="39">
        <v>185.33</v>
      </c>
      <c r="E25" s="39">
        <v>87.51</v>
      </c>
      <c r="F25" s="36">
        <f>E25*0.0864</f>
        <v>7.5608640000000005</v>
      </c>
      <c r="G25" s="37">
        <f t="shared" si="1"/>
        <v>81.76746666666668</v>
      </c>
      <c r="H25" s="38">
        <f t="shared" si="2"/>
        <v>618.2326950912001</v>
      </c>
      <c r="I25" s="62" t="s">
        <v>58</v>
      </c>
      <c r="J25" s="10">
        <v>87.47188</v>
      </c>
      <c r="K25" s="10">
        <v>63.45931</v>
      </c>
      <c r="L25" s="10">
        <v>94.37121</v>
      </c>
      <c r="M25" s="12"/>
      <c r="N25" s="12"/>
      <c r="O25" s="6"/>
    </row>
    <row r="26" spans="1:15" ht="24">
      <c r="A26" s="6"/>
      <c r="B26" s="33">
        <f t="shared" si="3"/>
        <v>18</v>
      </c>
      <c r="C26" s="92">
        <v>43397</v>
      </c>
      <c r="D26" s="39">
        <v>184.91</v>
      </c>
      <c r="E26" s="39">
        <v>58.51</v>
      </c>
      <c r="F26" s="36">
        <f t="shared" si="0"/>
        <v>5.055264</v>
      </c>
      <c r="G26" s="37">
        <f aca="true" t="shared" si="4" ref="G26:G37">+AVERAGE(J26:L26)</f>
        <v>67.52525</v>
      </c>
      <c r="H26" s="38">
        <f aca="true" t="shared" si="5" ref="H26:H37">G26*F26</f>
        <v>341.357965416</v>
      </c>
      <c r="I26" s="62" t="s">
        <v>59</v>
      </c>
      <c r="J26" s="10">
        <v>65.55161</v>
      </c>
      <c r="K26" s="10">
        <v>63.33268</v>
      </c>
      <c r="L26" s="10">
        <v>73.69146</v>
      </c>
      <c r="M26" s="12"/>
      <c r="N26" s="12"/>
      <c r="O26" s="6"/>
    </row>
    <row r="27" spans="1:15" ht="24">
      <c r="A27" s="6"/>
      <c r="B27" s="33">
        <f t="shared" si="3"/>
        <v>19</v>
      </c>
      <c r="C27" s="92">
        <v>43410</v>
      </c>
      <c r="D27" s="39">
        <v>184.61</v>
      </c>
      <c r="E27" s="39">
        <v>33.61</v>
      </c>
      <c r="F27" s="36">
        <f t="shared" si="0"/>
        <v>2.9039040000000003</v>
      </c>
      <c r="G27" s="37">
        <f t="shared" si="4"/>
        <v>86.13802333333332</v>
      </c>
      <c r="H27" s="38">
        <f t="shared" si="5"/>
        <v>250.13655050975999</v>
      </c>
      <c r="I27" s="62" t="s">
        <v>60</v>
      </c>
      <c r="J27" s="10">
        <v>90.49636</v>
      </c>
      <c r="K27" s="10">
        <v>84.58742</v>
      </c>
      <c r="L27" s="10">
        <v>83.33029</v>
      </c>
      <c r="M27" s="12"/>
      <c r="N27" s="12"/>
      <c r="O27" s="6"/>
    </row>
    <row r="28" spans="1:15" ht="24">
      <c r="A28" s="6"/>
      <c r="B28" s="33">
        <f t="shared" si="3"/>
        <v>20</v>
      </c>
      <c r="C28" s="92">
        <v>43424</v>
      </c>
      <c r="D28" s="39">
        <v>184.51</v>
      </c>
      <c r="E28" s="39">
        <v>33.55</v>
      </c>
      <c r="F28" s="36">
        <f t="shared" si="0"/>
        <v>2.89872</v>
      </c>
      <c r="G28" s="37">
        <f t="shared" si="4"/>
        <v>25.212546666666668</v>
      </c>
      <c r="H28" s="38">
        <f t="shared" si="5"/>
        <v>73.08411327360001</v>
      </c>
      <c r="I28" s="62" t="s">
        <v>61</v>
      </c>
      <c r="J28" s="10">
        <v>35.2004</v>
      </c>
      <c r="K28" s="10">
        <v>16.75161</v>
      </c>
      <c r="L28" s="10">
        <v>23.68563</v>
      </c>
      <c r="M28" s="12"/>
      <c r="N28" s="12"/>
      <c r="O28" s="6"/>
    </row>
    <row r="29" spans="1:15" ht="24">
      <c r="A29" s="6"/>
      <c r="B29" s="33">
        <f t="shared" si="3"/>
        <v>21</v>
      </c>
      <c r="C29" s="92">
        <v>43431</v>
      </c>
      <c r="D29" s="39">
        <v>184.46</v>
      </c>
      <c r="E29" s="39">
        <v>28.26</v>
      </c>
      <c r="F29" s="36">
        <f t="shared" si="0"/>
        <v>2.4416640000000003</v>
      </c>
      <c r="G29" s="37">
        <f t="shared" si="4"/>
        <v>18.27712</v>
      </c>
      <c r="H29" s="38">
        <f t="shared" si="5"/>
        <v>44.626585927680004</v>
      </c>
      <c r="I29" s="62" t="s">
        <v>62</v>
      </c>
      <c r="J29" s="10">
        <v>17.64533</v>
      </c>
      <c r="K29" s="10">
        <v>16.96603</v>
      </c>
      <c r="L29" s="10">
        <v>20.22</v>
      </c>
      <c r="M29" s="12"/>
      <c r="N29" s="12"/>
      <c r="O29" s="6"/>
    </row>
    <row r="30" spans="1:15" ht="24">
      <c r="A30" s="6"/>
      <c r="B30" s="33">
        <f t="shared" si="3"/>
        <v>22</v>
      </c>
      <c r="C30" s="92">
        <v>43441</v>
      </c>
      <c r="D30" s="39">
        <v>184.36</v>
      </c>
      <c r="E30" s="39">
        <v>24.67</v>
      </c>
      <c r="F30" s="36">
        <f t="shared" si="0"/>
        <v>2.131488</v>
      </c>
      <c r="G30" s="37">
        <f t="shared" si="4"/>
        <v>30.645300000000002</v>
      </c>
      <c r="H30" s="38">
        <f t="shared" si="5"/>
        <v>65.32008920640001</v>
      </c>
      <c r="I30" s="62" t="s">
        <v>63</v>
      </c>
      <c r="J30" s="10">
        <v>50.33616</v>
      </c>
      <c r="K30" s="10">
        <v>19.94813</v>
      </c>
      <c r="L30" s="10">
        <v>21.65161</v>
      </c>
      <c r="M30" s="12"/>
      <c r="N30" s="12"/>
      <c r="O30" s="6"/>
    </row>
    <row r="31" spans="1:15" ht="24">
      <c r="A31" s="6"/>
      <c r="B31" s="33">
        <f t="shared" si="3"/>
        <v>23</v>
      </c>
      <c r="C31" s="92">
        <v>43452</v>
      </c>
      <c r="D31" s="39">
        <v>184.35</v>
      </c>
      <c r="E31" s="39">
        <v>21.19</v>
      </c>
      <c r="F31" s="36">
        <f t="shared" si="0"/>
        <v>1.8308160000000002</v>
      </c>
      <c r="G31" s="37">
        <f t="shared" si="4"/>
        <v>26.888719999999996</v>
      </c>
      <c r="H31" s="38">
        <f t="shared" si="5"/>
        <v>49.22829879552</v>
      </c>
      <c r="I31" s="62" t="s">
        <v>64</v>
      </c>
      <c r="J31" s="10">
        <v>24.18298</v>
      </c>
      <c r="K31" s="10">
        <v>21.11517</v>
      </c>
      <c r="L31" s="10">
        <v>35.36801</v>
      </c>
      <c r="M31" s="12"/>
      <c r="N31" s="12"/>
      <c r="O31" s="6"/>
    </row>
    <row r="32" spans="1:15" ht="24">
      <c r="A32" s="6"/>
      <c r="B32" s="33">
        <f t="shared" si="3"/>
        <v>24</v>
      </c>
      <c r="C32" s="92">
        <v>43459</v>
      </c>
      <c r="D32" s="39">
        <v>184.31</v>
      </c>
      <c r="E32" s="39">
        <v>19.99</v>
      </c>
      <c r="F32" s="36">
        <f t="shared" si="0"/>
        <v>1.727136</v>
      </c>
      <c r="G32" s="37">
        <f t="shared" si="4"/>
        <v>36.71709</v>
      </c>
      <c r="H32" s="38">
        <f t="shared" si="5"/>
        <v>63.415407954239996</v>
      </c>
      <c r="I32" s="62" t="s">
        <v>65</v>
      </c>
      <c r="J32" s="10">
        <v>63.33568</v>
      </c>
      <c r="K32" s="10">
        <v>21.46858</v>
      </c>
      <c r="L32" s="10">
        <v>25.34701</v>
      </c>
      <c r="M32" s="12"/>
      <c r="N32" s="12"/>
      <c r="O32" s="6"/>
    </row>
    <row r="33" spans="1:15" ht="24">
      <c r="A33" s="6"/>
      <c r="B33" s="33">
        <f t="shared" si="3"/>
        <v>25</v>
      </c>
      <c r="C33" s="92">
        <v>43473</v>
      </c>
      <c r="D33" s="39">
        <v>184.26</v>
      </c>
      <c r="E33" s="39">
        <v>17.4</v>
      </c>
      <c r="F33" s="36">
        <f t="shared" si="0"/>
        <v>1.50336</v>
      </c>
      <c r="G33" s="37">
        <f t="shared" si="4"/>
        <v>23.37505333333333</v>
      </c>
      <c r="H33" s="38">
        <f t="shared" si="5"/>
        <v>35.141120179199994</v>
      </c>
      <c r="I33" s="62" t="s">
        <v>66</v>
      </c>
      <c r="J33" s="10">
        <v>31.09869</v>
      </c>
      <c r="K33" s="10">
        <v>24.19192</v>
      </c>
      <c r="L33" s="10">
        <v>14.83455</v>
      </c>
      <c r="M33" s="12"/>
      <c r="N33" s="12"/>
      <c r="O33" s="6"/>
    </row>
    <row r="34" spans="1:15" ht="24">
      <c r="A34" s="6"/>
      <c r="B34" s="33">
        <f t="shared" si="3"/>
        <v>26</v>
      </c>
      <c r="C34" s="92">
        <v>43487</v>
      </c>
      <c r="D34" s="39">
        <v>184.24</v>
      </c>
      <c r="E34" s="39">
        <v>17.45</v>
      </c>
      <c r="F34" s="36">
        <f t="shared" si="0"/>
        <v>1.50768</v>
      </c>
      <c r="G34" s="37">
        <f t="shared" si="4"/>
        <v>123.56964666666666</v>
      </c>
      <c r="H34" s="38">
        <f t="shared" si="5"/>
        <v>186.30348488639999</v>
      </c>
      <c r="I34" s="62" t="s">
        <v>67</v>
      </c>
      <c r="J34" s="10">
        <v>117.07422</v>
      </c>
      <c r="K34" s="10">
        <v>85.41245</v>
      </c>
      <c r="L34" s="10">
        <v>168.22227</v>
      </c>
      <c r="M34" s="12"/>
      <c r="N34" s="12"/>
      <c r="O34" s="6"/>
    </row>
    <row r="35" spans="1:15" ht="24">
      <c r="A35" s="6"/>
      <c r="B35" s="33">
        <f t="shared" si="3"/>
        <v>27</v>
      </c>
      <c r="C35" s="92">
        <v>43494</v>
      </c>
      <c r="D35" s="39">
        <v>184.21</v>
      </c>
      <c r="E35" s="39">
        <v>14.29</v>
      </c>
      <c r="F35" s="36">
        <f t="shared" si="0"/>
        <v>1.234656</v>
      </c>
      <c r="G35" s="37">
        <f t="shared" si="4"/>
        <v>34.27839666666667</v>
      </c>
      <c r="H35" s="38">
        <f t="shared" si="5"/>
        <v>42.322028114880005</v>
      </c>
      <c r="I35" s="62" t="s">
        <v>68</v>
      </c>
      <c r="J35" s="10">
        <v>35.51779</v>
      </c>
      <c r="K35" s="10">
        <v>34.35624</v>
      </c>
      <c r="L35" s="10">
        <v>32.96116</v>
      </c>
      <c r="M35" s="12"/>
      <c r="N35" s="12"/>
      <c r="O35" s="6"/>
    </row>
    <row r="36" spans="1:15" ht="24">
      <c r="A36" s="6"/>
      <c r="B36" s="33">
        <f t="shared" si="3"/>
        <v>28</v>
      </c>
      <c r="C36" s="92">
        <v>43501</v>
      </c>
      <c r="D36" s="39">
        <v>184.17</v>
      </c>
      <c r="E36" s="39">
        <v>13.55</v>
      </c>
      <c r="F36" s="36">
        <f t="shared" si="0"/>
        <v>1.1707200000000002</v>
      </c>
      <c r="G36" s="37">
        <f t="shared" si="4"/>
        <v>32.72421333333333</v>
      </c>
      <c r="H36" s="38">
        <f t="shared" si="5"/>
        <v>38.31089103360001</v>
      </c>
      <c r="I36" s="62" t="s">
        <v>69</v>
      </c>
      <c r="J36" s="10">
        <v>32.86301</v>
      </c>
      <c r="K36" s="10">
        <v>36.983</v>
      </c>
      <c r="L36" s="10">
        <v>28.32663</v>
      </c>
      <c r="M36" s="12"/>
      <c r="N36" s="12"/>
      <c r="O36" s="6"/>
    </row>
    <row r="37" spans="1:15" ht="24">
      <c r="A37" s="6"/>
      <c r="B37" s="33">
        <f t="shared" si="3"/>
        <v>29</v>
      </c>
      <c r="C37" s="92">
        <v>43522</v>
      </c>
      <c r="D37" s="39">
        <v>184.09</v>
      </c>
      <c r="E37" s="39">
        <v>12.53</v>
      </c>
      <c r="F37" s="36">
        <f t="shared" si="0"/>
        <v>1.082592</v>
      </c>
      <c r="G37" s="37">
        <f t="shared" si="4"/>
        <v>11.398783333333334</v>
      </c>
      <c r="H37" s="38">
        <f t="shared" si="5"/>
        <v>12.340231646400001</v>
      </c>
      <c r="I37" s="62" t="s">
        <v>70</v>
      </c>
      <c r="J37" s="10">
        <v>9.63677</v>
      </c>
      <c r="K37" s="10">
        <v>18.74602</v>
      </c>
      <c r="L37" s="10">
        <v>5.81356</v>
      </c>
      <c r="M37" s="12"/>
      <c r="N37" s="12"/>
      <c r="O37" s="6"/>
    </row>
    <row r="38" spans="1:22" s="198" customFormat="1" ht="24">
      <c r="A38" s="252"/>
      <c r="B38" s="217">
        <f t="shared" si="3"/>
        <v>30</v>
      </c>
      <c r="C38" s="253">
        <v>43530</v>
      </c>
      <c r="D38" s="254">
        <v>184.06</v>
      </c>
      <c r="E38" s="254">
        <v>10.56</v>
      </c>
      <c r="F38" s="255">
        <f t="shared" si="0"/>
        <v>0.9123840000000001</v>
      </c>
      <c r="G38" s="256"/>
      <c r="H38" s="257"/>
      <c r="I38" s="258" t="s">
        <v>71</v>
      </c>
      <c r="J38" s="259">
        <v>0</v>
      </c>
      <c r="K38" s="259">
        <v>0</v>
      </c>
      <c r="L38" s="259">
        <v>0</v>
      </c>
      <c r="M38" s="253">
        <v>43530</v>
      </c>
      <c r="N38" s="254">
        <v>184.06</v>
      </c>
      <c r="O38" s="254">
        <v>10.56</v>
      </c>
      <c r="P38" s="255">
        <f>O38*0.0864</f>
        <v>0.9123840000000001</v>
      </c>
      <c r="Q38" s="256">
        <v>0</v>
      </c>
      <c r="R38" s="257">
        <v>0</v>
      </c>
      <c r="S38" s="258" t="s">
        <v>71</v>
      </c>
      <c r="T38" s="259">
        <v>0</v>
      </c>
      <c r="U38" s="259">
        <v>0</v>
      </c>
      <c r="V38" s="259">
        <v>0</v>
      </c>
    </row>
    <row r="39" spans="2:22" s="260" customFormat="1" ht="24.75" thickBot="1">
      <c r="B39" s="261">
        <f>+B38+1</f>
        <v>31</v>
      </c>
      <c r="C39" s="262">
        <v>43544</v>
      </c>
      <c r="D39" s="263">
        <v>184.06</v>
      </c>
      <c r="E39" s="263">
        <v>11.35</v>
      </c>
      <c r="F39" s="264">
        <f t="shared" si="0"/>
        <v>0.9806400000000001</v>
      </c>
      <c r="G39" s="265"/>
      <c r="H39" s="266"/>
      <c r="I39" s="267" t="s">
        <v>72</v>
      </c>
      <c r="J39" s="268">
        <v>0</v>
      </c>
      <c r="K39" s="268">
        <v>0</v>
      </c>
      <c r="L39" s="268">
        <v>0</v>
      </c>
      <c r="M39" s="262">
        <v>43544</v>
      </c>
      <c r="N39" s="263">
        <v>184.06</v>
      </c>
      <c r="O39" s="263">
        <v>11.35</v>
      </c>
      <c r="P39" s="264">
        <f>O39*0.0864</f>
        <v>0.9806400000000001</v>
      </c>
      <c r="Q39" s="265">
        <v>0</v>
      </c>
      <c r="R39" s="266">
        <v>0</v>
      </c>
      <c r="S39" s="267" t="s">
        <v>72</v>
      </c>
      <c r="T39" s="268">
        <v>0</v>
      </c>
      <c r="U39" s="268">
        <v>0</v>
      </c>
      <c r="V39" s="268">
        <v>0</v>
      </c>
    </row>
    <row r="40" spans="1:22" s="198" customFormat="1" ht="24">
      <c r="A40" s="252"/>
      <c r="B40" s="217">
        <v>1</v>
      </c>
      <c r="C40" s="253">
        <v>43560</v>
      </c>
      <c r="D40" s="254">
        <v>184.16</v>
      </c>
      <c r="E40" s="254">
        <v>18.02</v>
      </c>
      <c r="F40" s="255">
        <f t="shared" si="0"/>
        <v>1.556928</v>
      </c>
      <c r="G40" s="197"/>
      <c r="H40" s="197"/>
      <c r="I40" s="269" t="s">
        <v>45</v>
      </c>
      <c r="J40" s="259">
        <v>0</v>
      </c>
      <c r="K40" s="259">
        <v>0</v>
      </c>
      <c r="L40" s="259">
        <v>0</v>
      </c>
      <c r="M40" s="253">
        <v>43560</v>
      </c>
      <c r="N40" s="254">
        <v>184.16</v>
      </c>
      <c r="O40" s="254">
        <v>18.02</v>
      </c>
      <c r="P40" s="255">
        <f>O40*0.0864</f>
        <v>1.556928</v>
      </c>
      <c r="Q40" s="197">
        <v>0</v>
      </c>
      <c r="R40" s="197">
        <v>0</v>
      </c>
      <c r="S40" s="269" t="s">
        <v>45</v>
      </c>
      <c r="T40" s="259">
        <v>0</v>
      </c>
      <c r="U40" s="259">
        <v>0</v>
      </c>
      <c r="V40" s="259">
        <v>0</v>
      </c>
    </row>
    <row r="41" spans="1:15" ht="24">
      <c r="A41" s="6"/>
      <c r="B41" s="33">
        <f>+B40+1</f>
        <v>2</v>
      </c>
      <c r="C41" s="92">
        <v>43580</v>
      </c>
      <c r="D41" s="39">
        <v>183.97</v>
      </c>
      <c r="E41" s="39">
        <v>7.89</v>
      </c>
      <c r="F41" s="36">
        <f t="shared" si="0"/>
        <v>0.681696</v>
      </c>
      <c r="G41" s="37">
        <f aca="true" t="shared" si="6" ref="G41:G95">+AVERAGE(J41:L41)</f>
        <v>12.341209999999998</v>
      </c>
      <c r="H41" s="38">
        <f aca="true" t="shared" si="7" ref="H41:H95">G41*F41</f>
        <v>8.412953492159998</v>
      </c>
      <c r="I41" s="61" t="s">
        <v>42</v>
      </c>
      <c r="J41" s="10">
        <v>7.35712</v>
      </c>
      <c r="K41" s="10">
        <v>29.66651</v>
      </c>
      <c r="L41" s="56">
        <v>0</v>
      </c>
      <c r="N41" s="12"/>
      <c r="O41" s="6"/>
    </row>
    <row r="42" spans="1:15" ht="24">
      <c r="A42" s="6"/>
      <c r="B42" s="33">
        <f aca="true" t="shared" si="8" ref="B42:B66">+B41+1</f>
        <v>3</v>
      </c>
      <c r="C42" s="92">
        <v>43595</v>
      </c>
      <c r="D42" s="39">
        <v>183.97</v>
      </c>
      <c r="E42" s="39">
        <v>7.18</v>
      </c>
      <c r="F42" s="36">
        <f t="shared" si="0"/>
        <v>0.620352</v>
      </c>
      <c r="G42" s="37">
        <f t="shared" si="6"/>
        <v>29.777493333333336</v>
      </c>
      <c r="H42" s="38">
        <f t="shared" si="7"/>
        <v>18.472527544320002</v>
      </c>
      <c r="I42" s="61" t="s">
        <v>43</v>
      </c>
      <c r="J42" s="10">
        <v>22.56585</v>
      </c>
      <c r="K42" s="10">
        <v>40.33032</v>
      </c>
      <c r="L42" s="10">
        <v>26.43631</v>
      </c>
      <c r="M42" s="12"/>
      <c r="N42" s="12"/>
      <c r="O42" s="6"/>
    </row>
    <row r="43" spans="1:15" ht="24">
      <c r="A43" s="6"/>
      <c r="B43" s="33">
        <f t="shared" si="8"/>
        <v>4</v>
      </c>
      <c r="C43" s="92">
        <v>43607</v>
      </c>
      <c r="D43" s="39">
        <v>184.15</v>
      </c>
      <c r="E43" s="39">
        <v>12.95</v>
      </c>
      <c r="F43" s="36">
        <f t="shared" si="0"/>
        <v>1.11888</v>
      </c>
      <c r="G43" s="37">
        <f t="shared" si="6"/>
        <v>147.10132</v>
      </c>
      <c r="H43" s="38">
        <f t="shared" si="7"/>
        <v>164.5887249216</v>
      </c>
      <c r="I43" s="61" t="s">
        <v>44</v>
      </c>
      <c r="J43" s="10">
        <v>161.96801</v>
      </c>
      <c r="K43" s="10">
        <v>131.26246</v>
      </c>
      <c r="L43" s="10">
        <v>148.07349</v>
      </c>
      <c r="M43" s="12"/>
      <c r="N43" s="12"/>
      <c r="O43" s="6"/>
    </row>
    <row r="44" spans="1:15" ht="24">
      <c r="A44" s="6"/>
      <c r="B44" s="33">
        <f t="shared" si="8"/>
        <v>5</v>
      </c>
      <c r="C44" s="92">
        <v>43634</v>
      </c>
      <c r="D44" s="39">
        <v>184.32</v>
      </c>
      <c r="E44" s="39">
        <v>22.03</v>
      </c>
      <c r="F44" s="36">
        <f t="shared" si="0"/>
        <v>1.9033920000000002</v>
      </c>
      <c r="G44" s="37">
        <f t="shared" si="6"/>
        <v>2342.8387666666667</v>
      </c>
      <c r="H44" s="38">
        <f t="shared" si="7"/>
        <v>4459.3405657632</v>
      </c>
      <c r="I44" s="33" t="s">
        <v>46</v>
      </c>
      <c r="J44" s="10">
        <v>2172.00894</v>
      </c>
      <c r="K44" s="10">
        <v>2385.85209</v>
      </c>
      <c r="L44" s="10">
        <v>2470.65527</v>
      </c>
      <c r="M44" s="12"/>
      <c r="N44" s="12"/>
      <c r="O44" s="6"/>
    </row>
    <row r="45" spans="1:15" ht="24">
      <c r="A45" s="6"/>
      <c r="B45" s="33">
        <f t="shared" si="8"/>
        <v>6</v>
      </c>
      <c r="C45" s="92">
        <v>43649</v>
      </c>
      <c r="D45" s="39">
        <v>184.3</v>
      </c>
      <c r="E45" s="39">
        <v>20.4</v>
      </c>
      <c r="F45" s="39">
        <f t="shared" si="0"/>
        <v>1.76256</v>
      </c>
      <c r="G45" s="37">
        <f t="shared" si="6"/>
        <v>47.35805</v>
      </c>
      <c r="H45" s="38">
        <f t="shared" si="7"/>
        <v>83.47140460799999</v>
      </c>
      <c r="I45" s="33" t="s">
        <v>47</v>
      </c>
      <c r="J45" s="10">
        <v>63.34988</v>
      </c>
      <c r="K45" s="10">
        <v>36.79853</v>
      </c>
      <c r="L45" s="10">
        <v>41.92574</v>
      </c>
      <c r="M45" s="12"/>
      <c r="N45" s="12"/>
      <c r="O45" s="6"/>
    </row>
    <row r="46" spans="1:15" ht="24">
      <c r="A46" s="6"/>
      <c r="B46" s="33">
        <f t="shared" si="8"/>
        <v>7</v>
      </c>
      <c r="C46" s="92">
        <v>43655</v>
      </c>
      <c r="D46" s="39">
        <v>184.27</v>
      </c>
      <c r="E46" s="39">
        <v>21.16</v>
      </c>
      <c r="F46" s="39">
        <f t="shared" si="0"/>
        <v>1.828224</v>
      </c>
      <c r="G46" s="37">
        <f t="shared" si="6"/>
        <v>1318.9494</v>
      </c>
      <c r="H46" s="38">
        <f t="shared" si="7"/>
        <v>2411.3349478656</v>
      </c>
      <c r="I46" s="62" t="s">
        <v>48</v>
      </c>
      <c r="J46" s="10">
        <v>1248.25954</v>
      </c>
      <c r="K46" s="10">
        <v>1342.01318</v>
      </c>
      <c r="L46" s="10">
        <v>1366.57548</v>
      </c>
      <c r="M46" s="12"/>
      <c r="N46" s="12"/>
      <c r="O46" s="6"/>
    </row>
    <row r="47" spans="1:15" ht="24">
      <c r="A47" s="6"/>
      <c r="B47" s="33">
        <f t="shared" si="8"/>
        <v>8</v>
      </c>
      <c r="C47" s="92">
        <v>43669</v>
      </c>
      <c r="D47" s="39">
        <v>184.31</v>
      </c>
      <c r="E47" s="39">
        <v>21.13</v>
      </c>
      <c r="F47" s="39">
        <f t="shared" si="0"/>
        <v>1.825632</v>
      </c>
      <c r="G47" s="37">
        <f t="shared" si="6"/>
        <v>46.97246666666666</v>
      </c>
      <c r="H47" s="38">
        <f t="shared" si="7"/>
        <v>85.75443826559999</v>
      </c>
      <c r="I47" s="62" t="s">
        <v>49</v>
      </c>
      <c r="J47" s="10">
        <v>50.73144</v>
      </c>
      <c r="K47" s="10">
        <v>18.66931</v>
      </c>
      <c r="L47" s="10">
        <v>71.51665</v>
      </c>
      <c r="M47" s="12"/>
      <c r="N47" s="12"/>
      <c r="O47" s="6"/>
    </row>
    <row r="48" spans="1:15" ht="24">
      <c r="A48" s="6"/>
      <c r="B48" s="33">
        <f t="shared" si="8"/>
        <v>9</v>
      </c>
      <c r="C48" s="92">
        <v>43678</v>
      </c>
      <c r="D48" s="39">
        <v>187.115</v>
      </c>
      <c r="E48" s="39">
        <v>304.19</v>
      </c>
      <c r="F48" s="39">
        <f t="shared" si="0"/>
        <v>26.282016000000002</v>
      </c>
      <c r="G48" s="37">
        <f t="shared" si="6"/>
        <v>419.67551000000003</v>
      </c>
      <c r="H48" s="38">
        <f t="shared" si="7"/>
        <v>11029.918468628162</v>
      </c>
      <c r="I48" s="62" t="s">
        <v>50</v>
      </c>
      <c r="J48" s="10">
        <v>335.64275</v>
      </c>
      <c r="K48" s="10">
        <v>346.72657</v>
      </c>
      <c r="L48" s="10">
        <v>576.65721</v>
      </c>
      <c r="M48" s="12"/>
      <c r="N48" s="12"/>
      <c r="O48" s="6"/>
    </row>
    <row r="49" spans="1:15" ht="24">
      <c r="A49" s="6"/>
      <c r="B49" s="33">
        <f t="shared" si="8"/>
        <v>10</v>
      </c>
      <c r="C49" s="92">
        <v>43683</v>
      </c>
      <c r="D49" s="39">
        <v>188.105</v>
      </c>
      <c r="E49" s="39">
        <v>302.67</v>
      </c>
      <c r="F49" s="39">
        <f t="shared" si="0"/>
        <v>26.150688000000002</v>
      </c>
      <c r="G49" s="37">
        <f t="shared" si="6"/>
        <v>322.33276</v>
      </c>
      <c r="H49" s="38">
        <f t="shared" si="7"/>
        <v>8429.223438938881</v>
      </c>
      <c r="I49" s="62" t="s">
        <v>51</v>
      </c>
      <c r="J49" s="10">
        <v>325.11211</v>
      </c>
      <c r="K49" s="10">
        <v>375.78572</v>
      </c>
      <c r="L49" s="10">
        <v>266.10045</v>
      </c>
      <c r="M49" s="12"/>
      <c r="N49" s="12"/>
      <c r="O49" s="6"/>
    </row>
    <row r="50" spans="1:15" ht="24">
      <c r="A50" s="6"/>
      <c r="B50" s="33">
        <f t="shared" si="8"/>
        <v>11</v>
      </c>
      <c r="C50" s="92">
        <v>43693</v>
      </c>
      <c r="D50" s="39">
        <v>185.82</v>
      </c>
      <c r="E50" s="39">
        <v>135.46</v>
      </c>
      <c r="F50" s="39">
        <f t="shared" si="0"/>
        <v>11.703744000000002</v>
      </c>
      <c r="G50" s="37">
        <f t="shared" si="6"/>
        <v>314.24179666666663</v>
      </c>
      <c r="H50" s="38">
        <f t="shared" si="7"/>
        <v>3677.80554228672</v>
      </c>
      <c r="I50" s="62" t="s">
        <v>52</v>
      </c>
      <c r="J50" s="10">
        <v>293.0301</v>
      </c>
      <c r="K50" s="10">
        <v>280.92399</v>
      </c>
      <c r="L50" s="10">
        <v>368.7713</v>
      </c>
      <c r="M50" s="12"/>
      <c r="N50" s="12"/>
      <c r="O50" s="6"/>
    </row>
    <row r="51" spans="1:15" ht="24">
      <c r="A51" s="6"/>
      <c r="B51" s="33">
        <f t="shared" si="8"/>
        <v>12</v>
      </c>
      <c r="C51" s="92">
        <v>43695</v>
      </c>
      <c r="D51" s="39">
        <v>189.655</v>
      </c>
      <c r="E51" s="39">
        <v>528.68</v>
      </c>
      <c r="F51" s="39">
        <f t="shared" si="0"/>
        <v>45.677952</v>
      </c>
      <c r="G51" s="37">
        <f t="shared" si="6"/>
        <v>920.4865633333334</v>
      </c>
      <c r="H51" s="38">
        <f t="shared" si="7"/>
        <v>42045.94105658496</v>
      </c>
      <c r="I51" s="62" t="s">
        <v>53</v>
      </c>
      <c r="J51" s="10">
        <v>879.67784</v>
      </c>
      <c r="K51" s="10">
        <v>1078.18182</v>
      </c>
      <c r="L51" s="10">
        <v>803.60003</v>
      </c>
      <c r="M51" s="12"/>
      <c r="N51" s="12"/>
      <c r="O51" s="6"/>
    </row>
    <row r="52" spans="1:15" ht="24">
      <c r="A52" s="6"/>
      <c r="B52" s="33">
        <f t="shared" si="8"/>
        <v>13</v>
      </c>
      <c r="C52" s="92">
        <v>43720</v>
      </c>
      <c r="D52" s="39">
        <v>185.76</v>
      </c>
      <c r="E52" s="39">
        <v>104.53</v>
      </c>
      <c r="F52" s="39">
        <f t="shared" si="0"/>
        <v>9.031392</v>
      </c>
      <c r="G52" s="37">
        <f t="shared" si="6"/>
        <v>23.505723333333332</v>
      </c>
      <c r="H52" s="38">
        <f t="shared" si="7"/>
        <v>212.28940166688</v>
      </c>
      <c r="I52" s="62" t="s">
        <v>54</v>
      </c>
      <c r="J52" s="10">
        <v>23.70396</v>
      </c>
      <c r="K52" s="10">
        <v>29.82374</v>
      </c>
      <c r="L52" s="10">
        <v>16.98947</v>
      </c>
      <c r="M52" s="12"/>
      <c r="N52" s="12"/>
      <c r="O52" s="6"/>
    </row>
    <row r="53" spans="1:15" ht="24">
      <c r="A53" s="6"/>
      <c r="B53" s="33">
        <f t="shared" si="8"/>
        <v>14</v>
      </c>
      <c r="C53" s="92">
        <v>43725</v>
      </c>
      <c r="D53" s="39">
        <v>185.26</v>
      </c>
      <c r="E53" s="39">
        <v>27.99</v>
      </c>
      <c r="F53" s="39">
        <f t="shared" si="0"/>
        <v>2.418336</v>
      </c>
      <c r="G53" s="37">
        <f t="shared" si="6"/>
        <v>30.90872333333333</v>
      </c>
      <c r="H53" s="38">
        <f t="shared" si="7"/>
        <v>74.74767835104</v>
      </c>
      <c r="I53" s="62" t="s">
        <v>55</v>
      </c>
      <c r="J53" s="10">
        <v>35.09521</v>
      </c>
      <c r="K53" s="10">
        <v>30.44456</v>
      </c>
      <c r="L53" s="10">
        <v>27.1864</v>
      </c>
      <c r="M53" s="12"/>
      <c r="N53" s="12"/>
      <c r="O53" s="6"/>
    </row>
    <row r="54" spans="1:15" ht="24">
      <c r="A54" s="6"/>
      <c r="B54" s="33">
        <f t="shared" si="8"/>
        <v>15</v>
      </c>
      <c r="C54" s="92">
        <v>43735</v>
      </c>
      <c r="D54" s="39">
        <v>184.93</v>
      </c>
      <c r="E54" s="39">
        <v>21.03</v>
      </c>
      <c r="F54" s="39">
        <f t="shared" si="0"/>
        <v>1.8169920000000002</v>
      </c>
      <c r="G54" s="37">
        <f t="shared" si="6"/>
        <v>55.55269666666667</v>
      </c>
      <c r="H54" s="38">
        <f t="shared" si="7"/>
        <v>100.93880542176001</v>
      </c>
      <c r="I54" s="62" t="s">
        <v>56</v>
      </c>
      <c r="J54" s="10">
        <v>47.76186</v>
      </c>
      <c r="K54" s="10">
        <v>61.16312</v>
      </c>
      <c r="L54" s="10">
        <v>57.73311</v>
      </c>
      <c r="M54" s="12"/>
      <c r="N54" s="12"/>
      <c r="O54" s="6"/>
    </row>
    <row r="55" spans="1:15" ht="24">
      <c r="A55" s="6"/>
      <c r="B55" s="33">
        <f t="shared" si="8"/>
        <v>16</v>
      </c>
      <c r="C55" s="92">
        <v>43740</v>
      </c>
      <c r="D55" s="39">
        <v>184.835</v>
      </c>
      <c r="E55" s="39">
        <v>45.48</v>
      </c>
      <c r="F55" s="39">
        <f t="shared" si="0"/>
        <v>3.929472</v>
      </c>
      <c r="G55" s="37">
        <f t="shared" si="6"/>
        <v>39.20914666666667</v>
      </c>
      <c r="H55" s="38">
        <f t="shared" si="7"/>
        <v>154.07124397056</v>
      </c>
      <c r="I55" s="62" t="s">
        <v>57</v>
      </c>
      <c r="J55" s="10">
        <v>38.81714</v>
      </c>
      <c r="K55" s="10">
        <v>42.44898</v>
      </c>
      <c r="L55" s="10">
        <v>36.36132</v>
      </c>
      <c r="M55" s="12"/>
      <c r="N55" s="12"/>
      <c r="O55" s="6"/>
    </row>
    <row r="56" spans="1:15" ht="24">
      <c r="A56" s="6"/>
      <c r="B56" s="33">
        <f t="shared" si="8"/>
        <v>17</v>
      </c>
      <c r="C56" s="92">
        <v>43754</v>
      </c>
      <c r="D56" s="39">
        <v>184.685</v>
      </c>
      <c r="E56" s="39">
        <v>39.52</v>
      </c>
      <c r="F56" s="39">
        <f aca="true" t="shared" si="9" ref="F56:F123">E56*0.0864</f>
        <v>3.4145280000000002</v>
      </c>
      <c r="G56" s="37">
        <f t="shared" si="6"/>
        <v>97.49294000000002</v>
      </c>
      <c r="H56" s="38">
        <f t="shared" si="7"/>
        <v>332.8923734323201</v>
      </c>
      <c r="I56" s="62" t="s">
        <v>58</v>
      </c>
      <c r="J56" s="10">
        <v>88.91979</v>
      </c>
      <c r="K56" s="10">
        <v>99.4695</v>
      </c>
      <c r="L56" s="10">
        <v>104.08953</v>
      </c>
      <c r="M56" s="12"/>
      <c r="N56" s="12"/>
      <c r="O56" s="6"/>
    </row>
    <row r="57" spans="1:15" ht="24">
      <c r="A57" s="6"/>
      <c r="B57" s="33">
        <f t="shared" si="8"/>
        <v>18</v>
      </c>
      <c r="C57" s="90">
        <v>22962</v>
      </c>
      <c r="D57" s="41">
        <v>184.385</v>
      </c>
      <c r="E57" s="41">
        <v>22.34</v>
      </c>
      <c r="F57" s="41">
        <f t="shared" si="9"/>
        <v>1.9301760000000001</v>
      </c>
      <c r="G57" s="37">
        <f t="shared" si="6"/>
        <v>44.69164</v>
      </c>
      <c r="H57" s="38">
        <f t="shared" si="7"/>
        <v>86.26273092864001</v>
      </c>
      <c r="I57" s="62" t="s">
        <v>59</v>
      </c>
      <c r="J57" s="10">
        <v>46.2585</v>
      </c>
      <c r="K57" s="10">
        <v>49.54084</v>
      </c>
      <c r="L57" s="10">
        <v>38.27558</v>
      </c>
      <c r="M57" s="12"/>
      <c r="N57" s="12"/>
      <c r="O57" s="6"/>
    </row>
    <row r="58" spans="1:15" ht="24">
      <c r="A58" s="6"/>
      <c r="B58" s="33">
        <f t="shared" si="8"/>
        <v>19</v>
      </c>
      <c r="C58" s="90">
        <v>22972</v>
      </c>
      <c r="D58" s="39">
        <v>184.31</v>
      </c>
      <c r="E58" s="39">
        <v>19.1</v>
      </c>
      <c r="F58" s="39">
        <f t="shared" si="9"/>
        <v>1.6502400000000002</v>
      </c>
      <c r="G58" s="37">
        <f t="shared" si="6"/>
        <v>41.88288</v>
      </c>
      <c r="H58" s="38">
        <f t="shared" si="7"/>
        <v>69.11680389120001</v>
      </c>
      <c r="I58" s="62" t="s">
        <v>60</v>
      </c>
      <c r="J58" s="10">
        <v>41.82334</v>
      </c>
      <c r="K58" s="10">
        <v>39.61597</v>
      </c>
      <c r="L58" s="10">
        <v>44.20933</v>
      </c>
      <c r="M58" s="12"/>
      <c r="N58" s="12"/>
      <c r="O58" s="6"/>
    </row>
    <row r="59" spans="1:15" ht="24">
      <c r="A59" s="6"/>
      <c r="B59" s="33">
        <f t="shared" si="8"/>
        <v>20</v>
      </c>
      <c r="C59" s="92">
        <v>43801</v>
      </c>
      <c r="D59" s="39">
        <v>184.27</v>
      </c>
      <c r="E59" s="39">
        <v>17.04</v>
      </c>
      <c r="F59" s="39">
        <f t="shared" si="9"/>
        <v>1.472256</v>
      </c>
      <c r="G59" s="37">
        <f t="shared" si="6"/>
        <v>41.707856666666665</v>
      </c>
      <c r="H59" s="38">
        <f t="shared" si="7"/>
        <v>61.40464222464</v>
      </c>
      <c r="I59" s="62" t="s">
        <v>61</v>
      </c>
      <c r="J59" s="10">
        <v>42.7655</v>
      </c>
      <c r="K59" s="10">
        <v>34.76714</v>
      </c>
      <c r="L59" s="10">
        <v>47.59093</v>
      </c>
      <c r="M59" s="12"/>
      <c r="N59" s="12"/>
      <c r="O59" s="6"/>
    </row>
    <row r="60" spans="1:15" ht="24">
      <c r="A60" s="6"/>
      <c r="B60" s="33">
        <f t="shared" si="8"/>
        <v>21</v>
      </c>
      <c r="C60" s="92">
        <v>43816</v>
      </c>
      <c r="D60" s="39">
        <v>184.2</v>
      </c>
      <c r="E60" s="39">
        <v>16.06</v>
      </c>
      <c r="F60" s="39">
        <f t="shared" si="9"/>
        <v>1.387584</v>
      </c>
      <c r="G60" s="37">
        <f t="shared" si="6"/>
        <v>34.82682033333333</v>
      </c>
      <c r="H60" s="38">
        <f t="shared" si="7"/>
        <v>48.32513866540799</v>
      </c>
      <c r="I60" s="62" t="s">
        <v>62</v>
      </c>
      <c r="J60" s="10">
        <v>25.740941</v>
      </c>
      <c r="K60" s="10">
        <v>41.76364</v>
      </c>
      <c r="L60" s="10">
        <v>36.97588</v>
      </c>
      <c r="M60" s="12" t="s">
        <v>182</v>
      </c>
      <c r="N60" s="12"/>
      <c r="O60" s="6"/>
    </row>
    <row r="61" spans="1:15" ht="24">
      <c r="A61" s="6"/>
      <c r="B61" s="33">
        <f t="shared" si="8"/>
        <v>22</v>
      </c>
      <c r="C61" s="92">
        <v>43833</v>
      </c>
      <c r="D61" s="39">
        <v>184.13</v>
      </c>
      <c r="E61" s="39">
        <v>12.39</v>
      </c>
      <c r="F61" s="39">
        <f t="shared" si="9"/>
        <v>1.0704960000000001</v>
      </c>
      <c r="G61" s="37">
        <f t="shared" si="6"/>
        <v>35.162883948473244</v>
      </c>
      <c r="H61" s="38">
        <f t="shared" si="7"/>
        <v>37.64172661530482</v>
      </c>
      <c r="I61" s="62" t="s">
        <v>63</v>
      </c>
      <c r="J61" s="10">
        <v>30.39633664929662</v>
      </c>
      <c r="K61" s="10">
        <v>28.94781003518825</v>
      </c>
      <c r="L61" s="10">
        <v>46.14450516093486</v>
      </c>
      <c r="M61" s="12"/>
      <c r="N61" s="12"/>
      <c r="O61" s="6"/>
    </row>
    <row r="62" spans="1:15" ht="24">
      <c r="A62" s="6"/>
      <c r="B62" s="33">
        <f t="shared" si="8"/>
        <v>23</v>
      </c>
      <c r="C62" s="92">
        <v>43850</v>
      </c>
      <c r="D62" s="39">
        <v>184.07</v>
      </c>
      <c r="E62" s="39">
        <v>11.2</v>
      </c>
      <c r="F62" s="39">
        <f t="shared" si="9"/>
        <v>0.96768</v>
      </c>
      <c r="G62" s="37">
        <f t="shared" si="6"/>
        <v>21.04974161795347</v>
      </c>
      <c r="H62" s="38">
        <f t="shared" si="7"/>
        <v>20.369413968861213</v>
      </c>
      <c r="I62" s="62" t="s">
        <v>64</v>
      </c>
      <c r="J62" s="10">
        <v>26.05523710263394</v>
      </c>
      <c r="K62" s="10">
        <v>22.20361809778163</v>
      </c>
      <c r="L62" s="10">
        <v>14.890369653444845</v>
      </c>
      <c r="M62" s="12"/>
      <c r="N62" s="12"/>
      <c r="O62" s="6"/>
    </row>
    <row r="63" spans="1:15" ht="24">
      <c r="A63" s="6"/>
      <c r="B63" s="33">
        <f t="shared" si="8"/>
        <v>24</v>
      </c>
      <c r="C63" s="92">
        <v>43866</v>
      </c>
      <c r="D63" s="39">
        <v>184.03</v>
      </c>
      <c r="E63" s="39">
        <v>9.19</v>
      </c>
      <c r="F63" s="39">
        <f t="shared" si="9"/>
        <v>0.7940159999999999</v>
      </c>
      <c r="G63" s="37">
        <f t="shared" si="6"/>
        <v>18.192503333333335</v>
      </c>
      <c r="H63" s="38">
        <f t="shared" si="7"/>
        <v>14.44513872672</v>
      </c>
      <c r="I63" s="62" t="s">
        <v>65</v>
      </c>
      <c r="J63" s="10">
        <v>26.73467</v>
      </c>
      <c r="K63" s="10">
        <v>19.81532</v>
      </c>
      <c r="L63" s="10">
        <v>8.02752</v>
      </c>
      <c r="M63" s="12"/>
      <c r="N63" s="12"/>
      <c r="O63" s="6"/>
    </row>
    <row r="64" spans="1:15" ht="24">
      <c r="A64" s="6"/>
      <c r="B64" s="33">
        <f t="shared" si="8"/>
        <v>25</v>
      </c>
      <c r="C64" s="92">
        <v>43886</v>
      </c>
      <c r="D64" s="39">
        <v>183.99</v>
      </c>
      <c r="E64" s="39">
        <v>0.701</v>
      </c>
      <c r="F64" s="39">
        <f t="shared" si="9"/>
        <v>0.0605664</v>
      </c>
      <c r="G64" s="37">
        <f t="shared" si="6"/>
        <v>3.7069966666666665</v>
      </c>
      <c r="H64" s="38">
        <f t="shared" si="7"/>
        <v>0.224519442912</v>
      </c>
      <c r="I64" s="62" t="s">
        <v>66</v>
      </c>
      <c r="J64" s="10">
        <v>3.65872</v>
      </c>
      <c r="K64" s="10">
        <v>3.58209</v>
      </c>
      <c r="L64" s="10">
        <v>3.88018</v>
      </c>
      <c r="M64" s="12"/>
      <c r="N64" s="12"/>
      <c r="O64" s="6"/>
    </row>
    <row r="65" spans="1:15" ht="24">
      <c r="A65" s="6"/>
      <c r="B65" s="33">
        <f t="shared" si="8"/>
        <v>26</v>
      </c>
      <c r="C65" s="92">
        <v>43895</v>
      </c>
      <c r="D65" s="39">
        <v>183.98</v>
      </c>
      <c r="E65" s="39">
        <v>7.29</v>
      </c>
      <c r="F65" s="39">
        <f t="shared" si="9"/>
        <v>0.6298560000000001</v>
      </c>
      <c r="G65" s="37">
        <f t="shared" si="6"/>
        <v>20.02002333333333</v>
      </c>
      <c r="H65" s="38">
        <f t="shared" si="7"/>
        <v>12.60973181664</v>
      </c>
      <c r="I65" s="62" t="s">
        <v>67</v>
      </c>
      <c r="J65" s="10">
        <v>19.45796</v>
      </c>
      <c r="K65" s="10">
        <v>24.83269</v>
      </c>
      <c r="L65" s="10">
        <v>15.76942</v>
      </c>
      <c r="M65" s="12"/>
      <c r="N65" s="12"/>
      <c r="O65" s="6"/>
    </row>
    <row r="66" spans="2:14" s="107" customFormat="1" ht="24.75" thickBot="1">
      <c r="B66" s="108">
        <f t="shared" si="8"/>
        <v>27</v>
      </c>
      <c r="C66" s="109">
        <v>43914</v>
      </c>
      <c r="D66" s="110">
        <v>183.94</v>
      </c>
      <c r="E66" s="110">
        <v>5.11</v>
      </c>
      <c r="F66" s="110">
        <f t="shared" si="9"/>
        <v>0.44150400000000006</v>
      </c>
      <c r="G66" s="111">
        <f t="shared" si="6"/>
        <v>19.776033333333334</v>
      </c>
      <c r="H66" s="112">
        <f t="shared" si="7"/>
        <v>8.731197820800002</v>
      </c>
      <c r="I66" s="113" t="s">
        <v>68</v>
      </c>
      <c r="J66" s="114">
        <v>24.93169</v>
      </c>
      <c r="K66" s="114">
        <v>22.92215</v>
      </c>
      <c r="L66" s="114">
        <v>11.47426</v>
      </c>
      <c r="M66" s="115"/>
      <c r="N66" s="115"/>
    </row>
    <row r="67" spans="1:15" ht="24.75" thickTop="1">
      <c r="A67" s="6"/>
      <c r="B67" s="5">
        <v>1</v>
      </c>
      <c r="C67" s="92">
        <v>43922</v>
      </c>
      <c r="D67" s="39">
        <v>183.92</v>
      </c>
      <c r="E67" s="39">
        <v>5.03</v>
      </c>
      <c r="F67" s="39">
        <f t="shared" si="9"/>
        <v>0.43459200000000003</v>
      </c>
      <c r="G67" s="37">
        <f t="shared" si="6"/>
        <v>14.714093333333333</v>
      </c>
      <c r="H67" s="38">
        <f t="shared" si="7"/>
        <v>6.39462724992</v>
      </c>
      <c r="I67" s="62" t="s">
        <v>45</v>
      </c>
      <c r="J67" s="10">
        <v>21.4951</v>
      </c>
      <c r="K67" s="10">
        <v>12.00306</v>
      </c>
      <c r="L67" s="10">
        <v>10.64412</v>
      </c>
      <c r="M67" s="12"/>
      <c r="N67" s="12"/>
      <c r="O67" s="6"/>
    </row>
    <row r="68" spans="1:15" ht="24">
      <c r="A68" s="6"/>
      <c r="B68" s="5">
        <v>2</v>
      </c>
      <c r="C68" s="92">
        <v>43945</v>
      </c>
      <c r="D68" s="39">
        <v>183.98</v>
      </c>
      <c r="E68" s="39">
        <v>6.64</v>
      </c>
      <c r="F68" s="39">
        <f t="shared" si="9"/>
        <v>0.573696</v>
      </c>
      <c r="G68" s="37">
        <f t="shared" si="6"/>
        <v>14.939083333333334</v>
      </c>
      <c r="H68" s="38">
        <f t="shared" si="7"/>
        <v>8.570492352</v>
      </c>
      <c r="I68" s="7" t="s">
        <v>42</v>
      </c>
      <c r="J68" s="10">
        <v>10.31132</v>
      </c>
      <c r="K68" s="10">
        <v>23.68988</v>
      </c>
      <c r="L68" s="10">
        <v>10.81605</v>
      </c>
      <c r="M68" s="12"/>
      <c r="N68" s="12"/>
      <c r="O68" s="6"/>
    </row>
    <row r="69" spans="1:15" ht="24">
      <c r="A69" s="6"/>
      <c r="B69" s="5">
        <v>3</v>
      </c>
      <c r="C69" s="92">
        <v>43959</v>
      </c>
      <c r="D69" s="39">
        <v>183.99</v>
      </c>
      <c r="E69" s="39">
        <v>6.64</v>
      </c>
      <c r="F69" s="39">
        <f t="shared" si="9"/>
        <v>0.573696</v>
      </c>
      <c r="G69" s="37">
        <f t="shared" si="6"/>
        <v>159.75591333333332</v>
      </c>
      <c r="H69" s="38">
        <f t="shared" si="7"/>
        <v>91.65132845567999</v>
      </c>
      <c r="I69" s="7" t="s">
        <v>43</v>
      </c>
      <c r="J69" s="10">
        <v>22.66393</v>
      </c>
      <c r="K69" s="10">
        <v>206.96319</v>
      </c>
      <c r="L69" s="10">
        <v>249.64062</v>
      </c>
      <c r="M69" s="12"/>
      <c r="N69" s="12"/>
      <c r="O69" s="6"/>
    </row>
    <row r="70" spans="1:15" ht="24">
      <c r="A70" s="6"/>
      <c r="B70" s="5">
        <v>4</v>
      </c>
      <c r="C70" s="92">
        <v>43977</v>
      </c>
      <c r="D70" s="39">
        <v>183.92</v>
      </c>
      <c r="E70" s="39">
        <v>5.75</v>
      </c>
      <c r="F70" s="39">
        <f t="shared" si="9"/>
        <v>0.4968</v>
      </c>
      <c r="G70" s="37">
        <f t="shared" si="6"/>
        <v>177.31939333333335</v>
      </c>
      <c r="H70" s="38">
        <f t="shared" si="7"/>
        <v>88.09227460800001</v>
      </c>
      <c r="I70" s="7" t="s">
        <v>44</v>
      </c>
      <c r="J70" s="10">
        <v>189.14883</v>
      </c>
      <c r="K70" s="10">
        <v>144.72551</v>
      </c>
      <c r="L70" s="10">
        <v>198.08384</v>
      </c>
      <c r="M70" s="12"/>
      <c r="N70" s="12"/>
      <c r="O70" s="6"/>
    </row>
    <row r="71" spans="1:15" ht="24">
      <c r="A71" s="6"/>
      <c r="B71" s="5">
        <v>5</v>
      </c>
      <c r="C71" s="92">
        <v>43986</v>
      </c>
      <c r="D71" s="39">
        <v>184.31</v>
      </c>
      <c r="E71" s="39">
        <v>16.51</v>
      </c>
      <c r="F71" s="39">
        <f t="shared" si="9"/>
        <v>1.4264640000000002</v>
      </c>
      <c r="G71" s="37">
        <f t="shared" si="6"/>
        <v>85.92474666666668</v>
      </c>
      <c r="H71" s="38">
        <f t="shared" si="7"/>
        <v>122.56855782912004</v>
      </c>
      <c r="I71" s="7" t="s">
        <v>46</v>
      </c>
      <c r="J71" s="10">
        <v>89.77668</v>
      </c>
      <c r="K71" s="10">
        <v>67.37215</v>
      </c>
      <c r="L71" s="10">
        <v>100.62541</v>
      </c>
      <c r="M71" s="12"/>
      <c r="N71" s="12"/>
      <c r="O71" s="6"/>
    </row>
    <row r="72" spans="1:15" ht="24">
      <c r="A72" s="6"/>
      <c r="B72" s="5">
        <v>6</v>
      </c>
      <c r="C72" s="92">
        <v>43988</v>
      </c>
      <c r="D72" s="39">
        <v>185.59</v>
      </c>
      <c r="E72" s="39">
        <v>90.78</v>
      </c>
      <c r="F72" s="39">
        <f t="shared" si="9"/>
        <v>7.843392000000001</v>
      </c>
      <c r="G72" s="37">
        <f t="shared" si="6"/>
        <v>894.78712</v>
      </c>
      <c r="H72" s="38">
        <f t="shared" si="7"/>
        <v>7018.16613871104</v>
      </c>
      <c r="I72" s="7" t="s">
        <v>47</v>
      </c>
      <c r="J72" s="10">
        <v>909.05601</v>
      </c>
      <c r="K72" s="10">
        <v>879.9944</v>
      </c>
      <c r="L72" s="10">
        <v>895.31095</v>
      </c>
      <c r="M72" s="12"/>
      <c r="N72" s="12"/>
      <c r="O72" s="6"/>
    </row>
    <row r="73" spans="1:15" ht="24">
      <c r="A73" s="6"/>
      <c r="B73" s="5">
        <v>7</v>
      </c>
      <c r="C73" s="92">
        <v>44008</v>
      </c>
      <c r="D73" s="39">
        <v>184.55</v>
      </c>
      <c r="E73" s="39">
        <v>27.12</v>
      </c>
      <c r="F73" s="39">
        <f t="shared" si="9"/>
        <v>2.3431680000000004</v>
      </c>
      <c r="G73" s="37">
        <f t="shared" si="6"/>
        <v>1227.15298</v>
      </c>
      <c r="H73" s="38">
        <f t="shared" si="7"/>
        <v>2875.4255938406404</v>
      </c>
      <c r="I73" s="7" t="s">
        <v>48</v>
      </c>
      <c r="J73" s="10">
        <v>1163.141</v>
      </c>
      <c r="K73" s="10">
        <v>1184.76629</v>
      </c>
      <c r="L73" s="10">
        <v>1333.55165</v>
      </c>
      <c r="M73" s="12"/>
      <c r="N73" s="12"/>
      <c r="O73" s="6"/>
    </row>
    <row r="74" spans="2:12" ht="24">
      <c r="B74" s="2">
        <v>8</v>
      </c>
      <c r="C74" s="92">
        <v>44014</v>
      </c>
      <c r="D74" s="39">
        <v>185.93</v>
      </c>
      <c r="E74" s="39">
        <v>99.71</v>
      </c>
      <c r="F74" s="39">
        <f t="shared" si="9"/>
        <v>8.614944</v>
      </c>
      <c r="G74" s="37">
        <f t="shared" si="6"/>
        <v>485.87406000000004</v>
      </c>
      <c r="H74" s="38">
        <f t="shared" si="7"/>
        <v>4185.77781795264</v>
      </c>
      <c r="I74" s="5" t="s">
        <v>49</v>
      </c>
      <c r="J74" s="10">
        <v>476.61426</v>
      </c>
      <c r="K74" s="10">
        <v>497.40235</v>
      </c>
      <c r="L74" s="10">
        <v>483.60557</v>
      </c>
    </row>
    <row r="75" spans="2:22" s="199" customFormat="1" ht="24">
      <c r="B75" s="200">
        <v>9</v>
      </c>
      <c r="C75" s="201">
        <v>44029</v>
      </c>
      <c r="D75" s="39">
        <v>184.71</v>
      </c>
      <c r="E75" s="39">
        <v>37.78</v>
      </c>
      <c r="F75" s="39">
        <f>E75*0.0864</f>
        <v>3.2641920000000004</v>
      </c>
      <c r="G75" s="37">
        <f>+AVERAGE(J75:L75)</f>
        <v>8124.9291133333345</v>
      </c>
      <c r="H75" s="202">
        <f>G75*F75</f>
        <v>26521.328612309768</v>
      </c>
      <c r="I75" s="203" t="s">
        <v>50</v>
      </c>
      <c r="J75" s="34">
        <v>8525.79605</v>
      </c>
      <c r="K75" s="34">
        <v>8088.2094</v>
      </c>
      <c r="L75" s="34">
        <v>7760.78189</v>
      </c>
      <c r="M75" s="201"/>
      <c r="N75" s="39"/>
      <c r="O75" s="39"/>
      <c r="P75" s="39"/>
      <c r="Q75" s="37"/>
      <c r="R75" s="202"/>
      <c r="S75" s="203"/>
      <c r="T75" s="34"/>
      <c r="U75" s="34"/>
      <c r="V75" s="34"/>
    </row>
    <row r="76" spans="2:12" ht="24">
      <c r="B76" s="2">
        <v>10</v>
      </c>
      <c r="C76" s="92">
        <v>44046</v>
      </c>
      <c r="D76" s="39">
        <v>189.08</v>
      </c>
      <c r="E76" s="39">
        <v>357.73</v>
      </c>
      <c r="F76" s="39">
        <f t="shared" si="9"/>
        <v>30.907872000000005</v>
      </c>
      <c r="G76" s="37">
        <f t="shared" si="6"/>
        <v>3131.4864199999997</v>
      </c>
      <c r="H76" s="38">
        <f t="shared" si="7"/>
        <v>96787.58143909824</v>
      </c>
      <c r="I76" s="5" t="s">
        <v>51</v>
      </c>
      <c r="J76" s="10">
        <v>2768.3577</v>
      </c>
      <c r="K76" s="10">
        <v>3750.97872</v>
      </c>
      <c r="L76" s="10">
        <v>2875.12284</v>
      </c>
    </row>
    <row r="77" spans="2:12" ht="24">
      <c r="B77" s="2">
        <v>11</v>
      </c>
      <c r="C77" s="90">
        <v>44047</v>
      </c>
      <c r="D77" s="41">
        <v>190.15</v>
      </c>
      <c r="E77" s="41">
        <v>325.21</v>
      </c>
      <c r="F77" s="41">
        <f t="shared" si="9"/>
        <v>28.098144</v>
      </c>
      <c r="G77" s="37">
        <f t="shared" si="6"/>
        <v>956.9934133333333</v>
      </c>
      <c r="H77" s="38">
        <f t="shared" si="7"/>
        <v>26889.738734891518</v>
      </c>
      <c r="I77" s="2" t="s">
        <v>52</v>
      </c>
      <c r="J77" s="10">
        <v>990.2106</v>
      </c>
      <c r="K77" s="10">
        <v>1015.19108</v>
      </c>
      <c r="L77" s="10">
        <v>865.57856</v>
      </c>
    </row>
    <row r="78" spans="2:12" ht="24">
      <c r="B78" s="2">
        <v>12</v>
      </c>
      <c r="C78" s="90">
        <v>44058</v>
      </c>
      <c r="D78" s="41">
        <v>188.01</v>
      </c>
      <c r="E78" s="41">
        <v>342.07</v>
      </c>
      <c r="F78" s="41">
        <f t="shared" si="9"/>
        <v>29.554848</v>
      </c>
      <c r="G78" s="37">
        <f t="shared" si="6"/>
        <v>462.35636</v>
      </c>
      <c r="H78" s="38">
        <f t="shared" si="7"/>
        <v>13664.87194163328</v>
      </c>
      <c r="I78" s="2" t="s">
        <v>53</v>
      </c>
      <c r="J78" s="10">
        <v>435.56751</v>
      </c>
      <c r="K78" s="10">
        <v>499.78871</v>
      </c>
      <c r="L78" s="10">
        <v>451.71286</v>
      </c>
    </row>
    <row r="79" spans="2:12" ht="24">
      <c r="B79" s="2">
        <v>13</v>
      </c>
      <c r="C79" s="90">
        <v>44064</v>
      </c>
      <c r="D79" s="41">
        <v>191.435</v>
      </c>
      <c r="E79" s="41">
        <v>900.01</v>
      </c>
      <c r="F79" s="41">
        <f t="shared" si="9"/>
        <v>77.760864</v>
      </c>
      <c r="G79" s="37">
        <f t="shared" si="6"/>
        <v>1113.7528766666667</v>
      </c>
      <c r="H79" s="38">
        <f t="shared" si="7"/>
        <v>86606.38597208544</v>
      </c>
      <c r="I79" s="2" t="s">
        <v>54</v>
      </c>
      <c r="J79" s="10">
        <v>1028.38943</v>
      </c>
      <c r="K79" s="10">
        <v>1140.6524</v>
      </c>
      <c r="L79" s="10">
        <v>1172.2168</v>
      </c>
    </row>
    <row r="80" spans="2:12" ht="24">
      <c r="B80" s="2">
        <v>14</v>
      </c>
      <c r="C80" s="90">
        <v>44083</v>
      </c>
      <c r="D80" s="41">
        <v>187.855</v>
      </c>
      <c r="E80" s="41">
        <v>327.44</v>
      </c>
      <c r="F80" s="41">
        <f t="shared" si="9"/>
        <v>28.290816000000003</v>
      </c>
      <c r="G80" s="37">
        <f t="shared" si="6"/>
        <v>1195.5892000000001</v>
      </c>
      <c r="H80" s="38">
        <f t="shared" si="7"/>
        <v>33824.194068787205</v>
      </c>
      <c r="I80" s="2" t="s">
        <v>55</v>
      </c>
      <c r="J80" s="10">
        <v>1161.97024</v>
      </c>
      <c r="K80" s="10">
        <v>1192.14131</v>
      </c>
      <c r="L80" s="10">
        <v>1232.65605</v>
      </c>
    </row>
    <row r="81" spans="2:12" ht="24">
      <c r="B81" s="2">
        <v>15</v>
      </c>
      <c r="C81" s="90">
        <v>44092</v>
      </c>
      <c r="D81" s="41">
        <v>185.53</v>
      </c>
      <c r="E81" s="41">
        <v>91.67</v>
      </c>
      <c r="F81" s="41">
        <f t="shared" si="9"/>
        <v>7.920288</v>
      </c>
      <c r="G81" s="37">
        <f t="shared" si="6"/>
        <v>90.25075333333332</v>
      </c>
      <c r="H81" s="38">
        <f t="shared" si="7"/>
        <v>714.8119586169599</v>
      </c>
      <c r="I81" s="2" t="s">
        <v>56</v>
      </c>
      <c r="J81" s="10">
        <v>82.81499</v>
      </c>
      <c r="K81" s="10">
        <v>91.00999</v>
      </c>
      <c r="L81" s="10">
        <v>96.92728</v>
      </c>
    </row>
    <row r="82" spans="2:12" ht="24">
      <c r="B82" s="2">
        <v>16</v>
      </c>
      <c r="C82" s="90">
        <v>44097</v>
      </c>
      <c r="D82" s="41">
        <v>186.42</v>
      </c>
      <c r="E82" s="41">
        <v>138.44</v>
      </c>
      <c r="F82" s="41">
        <f t="shared" si="9"/>
        <v>11.961216</v>
      </c>
      <c r="G82" s="37">
        <f t="shared" si="6"/>
        <v>109.91999</v>
      </c>
      <c r="H82" s="38">
        <f t="shared" si="7"/>
        <v>1314.77674310784</v>
      </c>
      <c r="I82" s="2" t="s">
        <v>57</v>
      </c>
      <c r="J82" s="10">
        <v>103.14772</v>
      </c>
      <c r="K82" s="10">
        <v>113.01891</v>
      </c>
      <c r="L82" s="10">
        <v>113.59334</v>
      </c>
    </row>
    <row r="83" spans="2:12" ht="24">
      <c r="B83" s="2">
        <v>17</v>
      </c>
      <c r="C83" s="90">
        <v>44110</v>
      </c>
      <c r="D83" s="41">
        <v>185.82</v>
      </c>
      <c r="E83" s="41">
        <v>112.16</v>
      </c>
      <c r="F83" s="41">
        <f t="shared" si="9"/>
        <v>9.690624</v>
      </c>
      <c r="G83" s="37">
        <f t="shared" si="6"/>
        <v>214.51507666666666</v>
      </c>
      <c r="H83" s="38">
        <f t="shared" si="7"/>
        <v>2078.78495030784</v>
      </c>
      <c r="I83" s="2" t="s">
        <v>58</v>
      </c>
      <c r="J83" s="10">
        <v>236.47281</v>
      </c>
      <c r="K83" s="10">
        <v>213.16152</v>
      </c>
      <c r="L83" s="10">
        <v>193.9109</v>
      </c>
    </row>
    <row r="84" spans="2:12" ht="24">
      <c r="B84" s="2">
        <v>18</v>
      </c>
      <c r="C84" s="90">
        <v>44124</v>
      </c>
      <c r="D84" s="41">
        <v>184.84</v>
      </c>
      <c r="E84" s="41">
        <v>45.67</v>
      </c>
      <c r="F84" s="41">
        <f t="shared" si="9"/>
        <v>3.9458880000000005</v>
      </c>
      <c r="G84" s="37">
        <f t="shared" si="6"/>
        <v>59.84629666666667</v>
      </c>
      <c r="H84" s="38">
        <f t="shared" si="7"/>
        <v>236.14678386144004</v>
      </c>
      <c r="I84" s="2" t="s">
        <v>59</v>
      </c>
      <c r="J84" s="51">
        <v>55.35472</v>
      </c>
      <c r="K84" s="51">
        <v>72.21706</v>
      </c>
      <c r="L84" s="51">
        <v>51.96711</v>
      </c>
    </row>
    <row r="85" spans="2:12" ht="24">
      <c r="B85" s="2">
        <v>19</v>
      </c>
      <c r="C85" s="90">
        <v>44131</v>
      </c>
      <c r="D85" s="41">
        <v>184.69</v>
      </c>
      <c r="E85" s="41">
        <v>38.87</v>
      </c>
      <c r="F85" s="41">
        <f t="shared" si="9"/>
        <v>3.358368</v>
      </c>
      <c r="G85" s="37">
        <f t="shared" si="6"/>
        <v>62.59874</v>
      </c>
      <c r="H85" s="38">
        <f t="shared" si="7"/>
        <v>210.22960525631999</v>
      </c>
      <c r="I85" s="2" t="s">
        <v>60</v>
      </c>
      <c r="J85" s="51">
        <v>66.961</v>
      </c>
      <c r="K85" s="51">
        <v>64.29426</v>
      </c>
      <c r="L85" s="51">
        <v>56.54096</v>
      </c>
    </row>
    <row r="86" spans="2:12" ht="24">
      <c r="B86" s="2">
        <v>20</v>
      </c>
      <c r="C86" s="90">
        <v>44138</v>
      </c>
      <c r="D86" s="41">
        <v>184.65</v>
      </c>
      <c r="E86" s="41">
        <v>39.57</v>
      </c>
      <c r="F86" s="41">
        <f t="shared" si="9"/>
        <v>3.418848</v>
      </c>
      <c r="G86" s="37">
        <f t="shared" si="6"/>
        <v>50.997029999999995</v>
      </c>
      <c r="H86" s="38">
        <f t="shared" si="7"/>
        <v>174.35109402144</v>
      </c>
      <c r="I86" s="2" t="s">
        <v>61</v>
      </c>
      <c r="J86" s="51">
        <v>47.23347</v>
      </c>
      <c r="K86" s="51">
        <v>54.00489</v>
      </c>
      <c r="L86" s="51">
        <v>51.75273</v>
      </c>
    </row>
    <row r="87" spans="2:12" ht="24">
      <c r="B87" s="2">
        <v>21</v>
      </c>
      <c r="C87" s="90">
        <v>44153</v>
      </c>
      <c r="D87" s="41">
        <v>184.46</v>
      </c>
      <c r="E87" s="41">
        <v>27.04</v>
      </c>
      <c r="F87" s="41">
        <f t="shared" si="9"/>
        <v>2.336256</v>
      </c>
      <c r="G87" s="37">
        <f t="shared" si="6"/>
        <v>44.00195</v>
      </c>
      <c r="H87" s="38">
        <f t="shared" si="7"/>
        <v>102.7998196992</v>
      </c>
      <c r="I87" s="2" t="s">
        <v>62</v>
      </c>
      <c r="J87" s="51">
        <v>34.37011</v>
      </c>
      <c r="K87" s="51">
        <v>53.71281</v>
      </c>
      <c r="L87" s="51">
        <v>43.92293</v>
      </c>
    </row>
    <row r="88" spans="2:12" ht="24">
      <c r="B88" s="2">
        <v>22</v>
      </c>
      <c r="C88" s="90">
        <v>44159</v>
      </c>
      <c r="D88" s="41">
        <v>184.41</v>
      </c>
      <c r="E88" s="41">
        <v>23.3</v>
      </c>
      <c r="F88" s="41">
        <f t="shared" si="9"/>
        <v>2.0131200000000002</v>
      </c>
      <c r="G88" s="37">
        <f t="shared" si="6"/>
        <v>51.711389999999994</v>
      </c>
      <c r="H88" s="38">
        <f t="shared" si="7"/>
        <v>104.1012334368</v>
      </c>
      <c r="I88" s="2" t="s">
        <v>63</v>
      </c>
      <c r="J88" s="51">
        <v>45.50663</v>
      </c>
      <c r="K88" s="51">
        <v>56.38134</v>
      </c>
      <c r="L88" s="51">
        <v>53.2462</v>
      </c>
    </row>
    <row r="89" spans="2:12" ht="24">
      <c r="B89" s="2">
        <v>23</v>
      </c>
      <c r="C89" s="90">
        <v>44168</v>
      </c>
      <c r="D89" s="41">
        <v>184.34</v>
      </c>
      <c r="E89" s="41">
        <v>21.52</v>
      </c>
      <c r="F89" s="41">
        <f t="shared" si="9"/>
        <v>1.859328</v>
      </c>
      <c r="G89" s="41">
        <f t="shared" si="6"/>
        <v>44.542210000000004</v>
      </c>
      <c r="H89" s="41">
        <f t="shared" si="7"/>
        <v>82.81857823488001</v>
      </c>
      <c r="I89" s="2" t="s">
        <v>64</v>
      </c>
      <c r="J89" s="51">
        <v>50.04837</v>
      </c>
      <c r="K89" s="51">
        <v>29.10534</v>
      </c>
      <c r="L89" s="51">
        <v>54.47292</v>
      </c>
    </row>
    <row r="90" spans="2:12" ht="24">
      <c r="B90" s="2">
        <v>24</v>
      </c>
      <c r="C90" s="90">
        <v>44180</v>
      </c>
      <c r="D90" s="41">
        <v>184.26</v>
      </c>
      <c r="E90" s="41">
        <v>18.26</v>
      </c>
      <c r="F90" s="41">
        <f t="shared" si="9"/>
        <v>1.5776640000000002</v>
      </c>
      <c r="G90" s="41">
        <f t="shared" si="6"/>
        <v>45.61439333333333</v>
      </c>
      <c r="H90" s="41">
        <f t="shared" si="7"/>
        <v>71.96418624384</v>
      </c>
      <c r="I90" s="2" t="s">
        <v>65</v>
      </c>
      <c r="J90" s="51">
        <v>48.29331</v>
      </c>
      <c r="K90" s="51">
        <v>45.48847</v>
      </c>
      <c r="L90" s="51">
        <v>43.0614</v>
      </c>
    </row>
    <row r="91" spans="2:12" ht="24">
      <c r="B91" s="2">
        <v>25</v>
      </c>
      <c r="C91" s="90">
        <v>44188</v>
      </c>
      <c r="D91" s="41">
        <v>184.23</v>
      </c>
      <c r="E91" s="41">
        <v>17.96</v>
      </c>
      <c r="F91" s="41">
        <f t="shared" si="9"/>
        <v>1.5517440000000002</v>
      </c>
      <c r="G91" s="41">
        <f t="shared" si="6"/>
        <v>28.61678333333333</v>
      </c>
      <c r="H91" s="41">
        <f t="shared" si="7"/>
        <v>44.405921836800005</v>
      </c>
      <c r="I91" s="2" t="s">
        <v>66</v>
      </c>
      <c r="J91" s="51">
        <v>39.96411</v>
      </c>
      <c r="K91" s="51">
        <v>23.03609</v>
      </c>
      <c r="L91" s="51">
        <v>22.85015</v>
      </c>
    </row>
    <row r="92" spans="2:12" ht="24">
      <c r="B92" s="2">
        <v>26</v>
      </c>
      <c r="C92" s="90">
        <v>44203</v>
      </c>
      <c r="D92" s="41">
        <v>184.17</v>
      </c>
      <c r="E92" s="41">
        <v>14.8</v>
      </c>
      <c r="F92" s="41">
        <f t="shared" si="9"/>
        <v>1.27872</v>
      </c>
      <c r="G92" s="41">
        <f t="shared" si="6"/>
        <v>25.67751</v>
      </c>
      <c r="H92" s="41">
        <f t="shared" si="7"/>
        <v>32.834345587200005</v>
      </c>
      <c r="I92" s="2" t="s">
        <v>67</v>
      </c>
      <c r="J92" s="51">
        <v>30.45645</v>
      </c>
      <c r="K92" s="51">
        <v>22.9328</v>
      </c>
      <c r="L92" s="51">
        <v>23.64328</v>
      </c>
    </row>
    <row r="93" spans="2:12" ht="24">
      <c r="B93" s="2">
        <v>27</v>
      </c>
      <c r="C93" s="90">
        <v>44215</v>
      </c>
      <c r="D93" s="41">
        <v>164.14</v>
      </c>
      <c r="E93" s="41">
        <v>13.48</v>
      </c>
      <c r="F93" s="41">
        <f t="shared" si="9"/>
        <v>1.1646720000000002</v>
      </c>
      <c r="G93" s="41">
        <f t="shared" si="6"/>
        <v>19.561943333333335</v>
      </c>
      <c r="H93" s="41">
        <f t="shared" si="7"/>
        <v>22.783247665920005</v>
      </c>
      <c r="I93" s="2" t="s">
        <v>68</v>
      </c>
      <c r="J93" s="51">
        <v>13.88264</v>
      </c>
      <c r="K93" s="51">
        <v>16.69041</v>
      </c>
      <c r="L93" s="51">
        <v>28.11278</v>
      </c>
    </row>
    <row r="94" spans="2:12" ht="24">
      <c r="B94" s="2">
        <v>28</v>
      </c>
      <c r="C94" s="90">
        <v>44230</v>
      </c>
      <c r="D94" s="41">
        <v>184.08</v>
      </c>
      <c r="E94" s="41">
        <v>11.19</v>
      </c>
      <c r="F94" s="41">
        <f t="shared" si="9"/>
        <v>0.966816</v>
      </c>
      <c r="G94" s="41">
        <f t="shared" si="6"/>
        <v>16.440163333333334</v>
      </c>
      <c r="H94" s="41">
        <f t="shared" si="7"/>
        <v>15.894612953280001</v>
      </c>
      <c r="I94" s="2" t="s">
        <v>100</v>
      </c>
      <c r="J94" s="51">
        <v>14.09571</v>
      </c>
      <c r="K94" s="51">
        <v>18.31104</v>
      </c>
      <c r="L94" s="51">
        <v>16.91374</v>
      </c>
    </row>
    <row r="95" spans="2:12" ht="24">
      <c r="B95" s="2">
        <v>29</v>
      </c>
      <c r="C95" s="90">
        <v>44249</v>
      </c>
      <c r="D95" s="41">
        <v>184.06</v>
      </c>
      <c r="E95" s="41">
        <v>10.33</v>
      </c>
      <c r="F95" s="41">
        <f t="shared" si="9"/>
        <v>0.8925120000000001</v>
      </c>
      <c r="G95" s="41">
        <f t="shared" si="6"/>
        <v>17.550993333333334</v>
      </c>
      <c r="H95" s="41">
        <f t="shared" si="7"/>
        <v>15.664472161920003</v>
      </c>
      <c r="I95" s="2" t="s">
        <v>101</v>
      </c>
      <c r="J95" s="51">
        <v>18.44618</v>
      </c>
      <c r="K95" s="51">
        <v>8.04635</v>
      </c>
      <c r="L95" s="51">
        <v>26.16045</v>
      </c>
    </row>
    <row r="96" spans="2:22" s="198" customFormat="1" ht="24">
      <c r="B96" s="195">
        <v>30</v>
      </c>
      <c r="C96" s="196">
        <v>44257</v>
      </c>
      <c r="D96" s="197"/>
      <c r="E96" s="197"/>
      <c r="F96" s="197"/>
      <c r="G96" s="197"/>
      <c r="H96" s="197"/>
      <c r="I96" s="195" t="s">
        <v>102</v>
      </c>
      <c r="J96" s="197"/>
      <c r="K96" s="197"/>
      <c r="L96" s="197"/>
      <c r="M96" s="196">
        <v>44257</v>
      </c>
      <c r="N96" s="197">
        <v>183.995</v>
      </c>
      <c r="O96" s="197">
        <v>8.73</v>
      </c>
      <c r="P96" s="197">
        <f>O96*0.0864</f>
        <v>0.754272</v>
      </c>
      <c r="Q96" s="197">
        <v>0</v>
      </c>
      <c r="R96" s="197">
        <v>0</v>
      </c>
      <c r="S96" s="195" t="s">
        <v>102</v>
      </c>
      <c r="T96" s="197">
        <v>0</v>
      </c>
      <c r="U96" s="197">
        <v>0</v>
      </c>
      <c r="V96" s="197">
        <v>0</v>
      </c>
    </row>
    <row r="97" spans="2:12" s="98" customFormat="1" ht="24.75" thickBot="1">
      <c r="B97" s="94">
        <v>31</v>
      </c>
      <c r="C97" s="100">
        <v>44277</v>
      </c>
      <c r="D97" s="95">
        <v>183.985</v>
      </c>
      <c r="E97" s="95">
        <v>8.49</v>
      </c>
      <c r="F97" s="95">
        <f t="shared" si="9"/>
        <v>0.7335360000000001</v>
      </c>
      <c r="G97" s="95">
        <f aca="true" t="shared" si="10" ref="G97:G163">+AVERAGE(J97:L97)</f>
        <v>4.24523</v>
      </c>
      <c r="H97" s="95">
        <f aca="true" t="shared" si="11" ref="H97:H163">G97*F97</f>
        <v>3.1140290332800005</v>
      </c>
      <c r="I97" s="94" t="s">
        <v>104</v>
      </c>
      <c r="J97" s="97">
        <v>12.73569</v>
      </c>
      <c r="K97" s="97">
        <v>0</v>
      </c>
      <c r="L97" s="97">
        <v>0</v>
      </c>
    </row>
    <row r="98" spans="2:12" ht="24">
      <c r="B98" s="33">
        <v>1</v>
      </c>
      <c r="C98" s="90">
        <v>44287</v>
      </c>
      <c r="D98" s="41">
        <v>183.99</v>
      </c>
      <c r="E98" s="41">
        <v>7.8</v>
      </c>
      <c r="F98" s="41">
        <f t="shared" si="9"/>
        <v>0.6739200000000001</v>
      </c>
      <c r="G98" s="41">
        <f t="shared" si="10"/>
        <v>48.70610666666666</v>
      </c>
      <c r="H98" s="41">
        <f t="shared" si="11"/>
        <v>32.824019404800005</v>
      </c>
      <c r="I98" s="60" t="s">
        <v>45</v>
      </c>
      <c r="J98" s="51">
        <v>34.23592</v>
      </c>
      <c r="K98" s="51">
        <v>46.15756</v>
      </c>
      <c r="L98" s="51">
        <v>65.72484</v>
      </c>
    </row>
    <row r="99" spans="2:12" ht="24">
      <c r="B99" s="33">
        <f>+B98+1</f>
        <v>2</v>
      </c>
      <c r="C99" s="90">
        <v>44307</v>
      </c>
      <c r="D99" s="41">
        <v>184.125</v>
      </c>
      <c r="E99" s="41">
        <v>13.5</v>
      </c>
      <c r="F99" s="41">
        <f t="shared" si="9"/>
        <v>1.1664</v>
      </c>
      <c r="G99" s="41">
        <f t="shared" si="10"/>
        <v>53.23724333333333</v>
      </c>
      <c r="H99" s="41">
        <f t="shared" si="11"/>
        <v>62.095920624</v>
      </c>
      <c r="I99" s="61" t="s">
        <v>42</v>
      </c>
      <c r="J99" s="51">
        <v>50.61595</v>
      </c>
      <c r="K99" s="51">
        <v>49.50311</v>
      </c>
      <c r="L99" s="51">
        <v>59.59267</v>
      </c>
    </row>
    <row r="100" spans="2:12" ht="24">
      <c r="B100" s="33">
        <f aca="true" t="shared" si="12" ref="B100:B130">+B99+1</f>
        <v>3</v>
      </c>
      <c r="C100" s="90">
        <v>44322</v>
      </c>
      <c r="D100" s="41">
        <v>184.07</v>
      </c>
      <c r="E100" s="41">
        <v>9.45</v>
      </c>
      <c r="F100" s="41">
        <f t="shared" si="9"/>
        <v>0.81648</v>
      </c>
      <c r="G100" s="41">
        <f t="shared" si="10"/>
        <v>54.08171000000001</v>
      </c>
      <c r="H100" s="41">
        <f t="shared" si="11"/>
        <v>44.1566345808</v>
      </c>
      <c r="I100" s="61" t="s">
        <v>43</v>
      </c>
      <c r="J100" s="51">
        <v>46.73039</v>
      </c>
      <c r="K100" s="51">
        <v>48.45815</v>
      </c>
      <c r="L100" s="51">
        <v>67.05659</v>
      </c>
    </row>
    <row r="101" spans="2:13" ht="24">
      <c r="B101" s="33">
        <f t="shared" si="12"/>
        <v>4</v>
      </c>
      <c r="C101" s="90">
        <v>44335</v>
      </c>
      <c r="D101" s="41">
        <v>184.05</v>
      </c>
      <c r="E101" s="41">
        <v>9.59</v>
      </c>
      <c r="F101" s="41">
        <f t="shared" si="9"/>
        <v>0.828576</v>
      </c>
      <c r="G101" s="41">
        <f t="shared" si="10"/>
        <v>27.027636666666666</v>
      </c>
      <c r="H101" s="41">
        <f t="shared" si="11"/>
        <v>22.39445107872</v>
      </c>
      <c r="I101" s="61" t="s">
        <v>44</v>
      </c>
      <c r="J101" s="51">
        <v>31.89341</v>
      </c>
      <c r="K101" s="51">
        <v>24.1671</v>
      </c>
      <c r="L101" s="51">
        <v>25.0224</v>
      </c>
      <c r="M101" s="1" t="s">
        <v>147</v>
      </c>
    </row>
    <row r="102" spans="2:12" ht="24">
      <c r="B102" s="33">
        <f t="shared" si="12"/>
        <v>5</v>
      </c>
      <c r="C102" s="90">
        <v>44349</v>
      </c>
      <c r="D102" s="41">
        <v>184.04</v>
      </c>
      <c r="E102" s="41">
        <v>10.22</v>
      </c>
      <c r="F102" s="41">
        <f t="shared" si="9"/>
        <v>0.8830080000000001</v>
      </c>
      <c r="G102" s="41">
        <f t="shared" si="10"/>
        <v>53.81133666666667</v>
      </c>
      <c r="H102" s="41">
        <f t="shared" si="11"/>
        <v>47.51584076736001</v>
      </c>
      <c r="I102" s="33" t="s">
        <v>46</v>
      </c>
      <c r="J102" s="51">
        <v>56.67484</v>
      </c>
      <c r="K102" s="51">
        <v>47.37091</v>
      </c>
      <c r="L102" s="51">
        <v>57.38826</v>
      </c>
    </row>
    <row r="103" spans="2:12" ht="24">
      <c r="B103" s="33">
        <f t="shared" si="12"/>
        <v>6</v>
      </c>
      <c r="C103" s="90">
        <v>44362</v>
      </c>
      <c r="D103" s="41">
        <v>188.555</v>
      </c>
      <c r="E103" s="41">
        <v>320.93</v>
      </c>
      <c r="F103" s="41">
        <f t="shared" si="9"/>
        <v>27.728352</v>
      </c>
      <c r="G103" s="41">
        <f t="shared" si="10"/>
        <v>522.7261766666667</v>
      </c>
      <c r="H103" s="41">
        <f t="shared" si="11"/>
        <v>14494.33542622752</v>
      </c>
      <c r="I103" s="33" t="s">
        <v>47</v>
      </c>
      <c r="J103" s="51">
        <v>510.46704</v>
      </c>
      <c r="K103" s="51">
        <v>502.71097</v>
      </c>
      <c r="L103" s="51">
        <v>555.00052</v>
      </c>
    </row>
    <row r="104" spans="2:12" ht="24">
      <c r="B104" s="33">
        <f t="shared" si="12"/>
        <v>7</v>
      </c>
      <c r="C104" s="90">
        <v>44369</v>
      </c>
      <c r="D104" s="41">
        <v>184.57</v>
      </c>
      <c r="E104" s="41">
        <v>35.19</v>
      </c>
      <c r="F104" s="41">
        <f t="shared" si="9"/>
        <v>3.040416</v>
      </c>
      <c r="G104" s="41">
        <f t="shared" si="10"/>
        <v>21.4391</v>
      </c>
      <c r="H104" s="41">
        <f t="shared" si="11"/>
        <v>65.1837826656</v>
      </c>
      <c r="I104" s="62" t="s">
        <v>48</v>
      </c>
      <c r="J104" s="51">
        <v>24.69566</v>
      </c>
      <c r="K104" s="51">
        <v>12.82097</v>
      </c>
      <c r="L104" s="51">
        <v>26.80067</v>
      </c>
    </row>
    <row r="105" spans="2:12" ht="24">
      <c r="B105" s="33">
        <f t="shared" si="12"/>
        <v>8</v>
      </c>
      <c r="C105" s="90">
        <v>44383</v>
      </c>
      <c r="D105" s="41">
        <v>184.52</v>
      </c>
      <c r="E105" s="41">
        <v>30.33</v>
      </c>
      <c r="F105" s="41">
        <f t="shared" si="9"/>
        <v>2.620512</v>
      </c>
      <c r="G105" s="41">
        <f t="shared" si="10"/>
        <v>48.29165333333333</v>
      </c>
      <c r="H105" s="41">
        <f t="shared" si="11"/>
        <v>126.54885705984</v>
      </c>
      <c r="I105" s="62" t="s">
        <v>49</v>
      </c>
      <c r="J105" s="51">
        <v>48.79933</v>
      </c>
      <c r="K105" s="51">
        <v>51.3692</v>
      </c>
      <c r="L105" s="51">
        <v>44.70643</v>
      </c>
    </row>
    <row r="106" spans="2:12" ht="24">
      <c r="B106" s="33">
        <f t="shared" si="12"/>
        <v>9</v>
      </c>
      <c r="C106" s="90">
        <v>44397</v>
      </c>
      <c r="D106" s="41">
        <v>184.6</v>
      </c>
      <c r="E106" s="41">
        <v>37.09</v>
      </c>
      <c r="F106" s="41">
        <f t="shared" si="9"/>
        <v>3.2045760000000003</v>
      </c>
      <c r="G106" s="41">
        <f t="shared" si="10"/>
        <v>103.75016666666666</v>
      </c>
      <c r="H106" s="41">
        <f t="shared" si="11"/>
        <v>332.475294096</v>
      </c>
      <c r="I106" s="62" t="s">
        <v>50</v>
      </c>
      <c r="J106" s="51">
        <v>101.83221</v>
      </c>
      <c r="K106" s="51">
        <v>102.37389</v>
      </c>
      <c r="L106" s="51">
        <v>107.0444</v>
      </c>
    </row>
    <row r="107" spans="2:12" ht="24">
      <c r="B107" s="33">
        <f t="shared" si="12"/>
        <v>10</v>
      </c>
      <c r="C107" s="90">
        <v>44404</v>
      </c>
      <c r="D107" s="41">
        <v>187.46</v>
      </c>
      <c r="E107" s="41">
        <v>256.74</v>
      </c>
      <c r="F107" s="41">
        <f t="shared" si="9"/>
        <v>22.182336000000003</v>
      </c>
      <c r="G107" s="41">
        <f t="shared" si="10"/>
        <v>217.60887666666667</v>
      </c>
      <c r="H107" s="41">
        <f t="shared" si="11"/>
        <v>4827.07321880256</v>
      </c>
      <c r="I107" s="62" t="s">
        <v>51</v>
      </c>
      <c r="J107" s="51">
        <v>214.5166</v>
      </c>
      <c r="K107" s="51">
        <v>214.86881</v>
      </c>
      <c r="L107" s="51">
        <v>223.44122</v>
      </c>
    </row>
    <row r="108" spans="2:12" ht="24">
      <c r="B108" s="33">
        <f t="shared" si="12"/>
        <v>11</v>
      </c>
      <c r="C108" s="90">
        <v>44413</v>
      </c>
      <c r="D108" s="41">
        <v>186.56</v>
      </c>
      <c r="E108" s="41">
        <v>205.83</v>
      </c>
      <c r="F108" s="41">
        <f t="shared" si="9"/>
        <v>17.783712</v>
      </c>
      <c r="G108" s="41">
        <f t="shared" si="10"/>
        <v>433.4269766666667</v>
      </c>
      <c r="H108" s="41">
        <f t="shared" si="11"/>
        <v>7707.940526070721</v>
      </c>
      <c r="I108" s="62" t="s">
        <v>52</v>
      </c>
      <c r="J108" s="51">
        <v>419.92359</v>
      </c>
      <c r="K108" s="51">
        <v>444.7982</v>
      </c>
      <c r="L108" s="51">
        <v>435.55914</v>
      </c>
    </row>
    <row r="109" spans="2:12" ht="24">
      <c r="B109" s="33">
        <f t="shared" si="12"/>
        <v>12</v>
      </c>
      <c r="C109" s="90">
        <v>44425</v>
      </c>
      <c r="D109" s="41">
        <v>186.74</v>
      </c>
      <c r="E109" s="41">
        <v>192.92</v>
      </c>
      <c r="F109" s="41">
        <f t="shared" si="9"/>
        <v>16.668288</v>
      </c>
      <c r="G109" s="41">
        <f t="shared" si="10"/>
        <v>726.3122533333334</v>
      </c>
      <c r="H109" s="41">
        <f t="shared" si="11"/>
        <v>12106.381816488962</v>
      </c>
      <c r="I109" s="62" t="s">
        <v>53</v>
      </c>
      <c r="J109" s="51">
        <v>735.64921</v>
      </c>
      <c r="K109" s="51">
        <v>720.81862</v>
      </c>
      <c r="L109" s="51">
        <v>722.46893</v>
      </c>
    </row>
    <row r="110" spans="2:12" ht="24">
      <c r="B110" s="33">
        <f t="shared" si="12"/>
        <v>13</v>
      </c>
      <c r="C110" s="90">
        <v>44432</v>
      </c>
      <c r="D110" s="41">
        <v>185.03</v>
      </c>
      <c r="E110" s="41">
        <v>47.19</v>
      </c>
      <c r="F110" s="41">
        <f t="shared" si="9"/>
        <v>4.077216</v>
      </c>
      <c r="G110" s="41">
        <f t="shared" si="10"/>
        <v>59.04246666666666</v>
      </c>
      <c r="H110" s="41">
        <f t="shared" si="11"/>
        <v>240.7288897728</v>
      </c>
      <c r="I110" s="62" t="s">
        <v>54</v>
      </c>
      <c r="J110" s="51">
        <v>60.09724</v>
      </c>
      <c r="K110" s="51">
        <v>58.75587</v>
      </c>
      <c r="L110" s="51">
        <v>58.27429</v>
      </c>
    </row>
    <row r="111" spans="2:12" ht="24">
      <c r="B111" s="33">
        <f t="shared" si="12"/>
        <v>14</v>
      </c>
      <c r="C111" s="90">
        <v>44446</v>
      </c>
      <c r="D111" s="41">
        <v>185.1</v>
      </c>
      <c r="E111" s="41">
        <v>60.1</v>
      </c>
      <c r="F111" s="41">
        <f t="shared" si="9"/>
        <v>5.192640000000001</v>
      </c>
      <c r="G111" s="41">
        <f t="shared" si="10"/>
        <v>147.92546000000002</v>
      </c>
      <c r="H111" s="41">
        <f t="shared" si="11"/>
        <v>768.1236606144003</v>
      </c>
      <c r="I111" s="62" t="s">
        <v>55</v>
      </c>
      <c r="J111" s="51">
        <v>138.74569</v>
      </c>
      <c r="K111" s="51">
        <v>156.94135</v>
      </c>
      <c r="L111" s="51">
        <v>148.08934</v>
      </c>
    </row>
    <row r="112" spans="2:12" ht="24">
      <c r="B112" s="33">
        <f t="shared" si="12"/>
        <v>15</v>
      </c>
      <c r="C112" s="90">
        <v>44462</v>
      </c>
      <c r="D112" s="41">
        <v>185.58</v>
      </c>
      <c r="E112" s="41">
        <v>96.3</v>
      </c>
      <c r="F112" s="41">
        <f t="shared" si="9"/>
        <v>8.32032</v>
      </c>
      <c r="G112" s="41">
        <f t="shared" si="10"/>
        <v>68.43238333333333</v>
      </c>
      <c r="H112" s="41">
        <f t="shared" si="11"/>
        <v>569.379327696</v>
      </c>
      <c r="I112" s="62" t="s">
        <v>56</v>
      </c>
      <c r="J112" s="51">
        <v>59.61707</v>
      </c>
      <c r="K112" s="51">
        <v>73.94728</v>
      </c>
      <c r="L112" s="51">
        <v>71.7328</v>
      </c>
    </row>
    <row r="113" spans="2:12" ht="24">
      <c r="B113" s="33">
        <f t="shared" si="12"/>
        <v>16</v>
      </c>
      <c r="C113" s="90">
        <v>44467</v>
      </c>
      <c r="D113" s="41">
        <v>185.9</v>
      </c>
      <c r="E113" s="41">
        <v>112.28</v>
      </c>
      <c r="F113" s="41">
        <f t="shared" si="9"/>
        <v>9.700992000000001</v>
      </c>
      <c r="G113" s="41">
        <f t="shared" si="10"/>
        <v>99.54656333333334</v>
      </c>
      <c r="H113" s="41">
        <f t="shared" si="11"/>
        <v>965.7004145241601</v>
      </c>
      <c r="I113" s="62" t="s">
        <v>57</v>
      </c>
      <c r="J113" s="51">
        <v>101.6788</v>
      </c>
      <c r="K113" s="51">
        <v>101.99476</v>
      </c>
      <c r="L113" s="51">
        <v>94.96613</v>
      </c>
    </row>
    <row r="114" spans="2:12" ht="24">
      <c r="B114" s="33">
        <f t="shared" si="12"/>
        <v>17</v>
      </c>
      <c r="C114" s="90">
        <v>44475</v>
      </c>
      <c r="D114" s="41">
        <v>185.2</v>
      </c>
      <c r="E114" s="41">
        <v>69.52</v>
      </c>
      <c r="F114" s="41">
        <f t="shared" si="9"/>
        <v>6.006528</v>
      </c>
      <c r="G114" s="41">
        <f t="shared" si="10"/>
        <v>48.76421666666666</v>
      </c>
      <c r="H114" s="41">
        <f t="shared" si="11"/>
        <v>292.90363280639997</v>
      </c>
      <c r="I114" s="62" t="s">
        <v>58</v>
      </c>
      <c r="J114" s="51">
        <v>42.06713</v>
      </c>
      <c r="K114" s="51">
        <v>49.04989</v>
      </c>
      <c r="L114" s="51">
        <v>55.17563</v>
      </c>
    </row>
    <row r="115" spans="2:12" ht="24">
      <c r="B115" s="33">
        <f t="shared" si="12"/>
        <v>18</v>
      </c>
      <c r="C115" s="90">
        <v>44488</v>
      </c>
      <c r="D115" s="41">
        <v>184.93</v>
      </c>
      <c r="E115" s="41">
        <v>53.07</v>
      </c>
      <c r="F115" s="41">
        <f t="shared" si="9"/>
        <v>4.585248</v>
      </c>
      <c r="G115" s="41">
        <f t="shared" si="10"/>
        <v>39.131910000000005</v>
      </c>
      <c r="H115" s="41">
        <f t="shared" si="11"/>
        <v>179.42951206368002</v>
      </c>
      <c r="I115" s="62" t="s">
        <v>59</v>
      </c>
      <c r="J115" s="51">
        <v>36.94093</v>
      </c>
      <c r="K115" s="51">
        <v>35.10493</v>
      </c>
      <c r="L115" s="51">
        <v>45.34987</v>
      </c>
    </row>
    <row r="116" spans="2:12" ht="24">
      <c r="B116" s="33">
        <f t="shared" si="12"/>
        <v>19</v>
      </c>
      <c r="C116" s="90">
        <v>44496</v>
      </c>
      <c r="D116" s="41">
        <v>184.78</v>
      </c>
      <c r="E116" s="41">
        <v>38.02</v>
      </c>
      <c r="F116" s="41">
        <f t="shared" si="9"/>
        <v>3.2849280000000003</v>
      </c>
      <c r="G116" s="41">
        <f t="shared" si="10"/>
        <v>28.694550000000003</v>
      </c>
      <c r="H116" s="41">
        <f t="shared" si="11"/>
        <v>94.25953074240002</v>
      </c>
      <c r="I116" s="62" t="s">
        <v>60</v>
      </c>
      <c r="J116" s="51">
        <v>28.17806</v>
      </c>
      <c r="K116" s="51">
        <v>30.07211</v>
      </c>
      <c r="L116" s="51">
        <v>27.83348</v>
      </c>
    </row>
    <row r="117" spans="2:12" ht="24">
      <c r="B117" s="33">
        <f t="shared" si="12"/>
        <v>20</v>
      </c>
      <c r="C117" s="90">
        <v>44503</v>
      </c>
      <c r="D117" s="41">
        <v>184.9</v>
      </c>
      <c r="E117" s="41">
        <v>49.35</v>
      </c>
      <c r="F117" s="41">
        <f t="shared" si="9"/>
        <v>4.26384</v>
      </c>
      <c r="G117" s="41">
        <f t="shared" si="10"/>
        <v>214.69771333333333</v>
      </c>
      <c r="H117" s="41">
        <f t="shared" si="11"/>
        <v>915.4366980192</v>
      </c>
      <c r="I117" s="62" t="s">
        <v>61</v>
      </c>
      <c r="J117" s="51">
        <v>212.91069</v>
      </c>
      <c r="K117" s="51">
        <v>211.9037</v>
      </c>
      <c r="L117" s="51">
        <v>219.27875</v>
      </c>
    </row>
    <row r="118" spans="2:12" ht="24">
      <c r="B118" s="33">
        <f t="shared" si="12"/>
        <v>21</v>
      </c>
      <c r="C118" s="90">
        <v>44517</v>
      </c>
      <c r="D118" s="41">
        <v>184.51</v>
      </c>
      <c r="E118" s="41">
        <v>23.14</v>
      </c>
      <c r="F118" s="41">
        <f t="shared" si="9"/>
        <v>1.9992960000000002</v>
      </c>
      <c r="G118" s="41">
        <f t="shared" si="10"/>
        <v>20.449033333333336</v>
      </c>
      <c r="H118" s="41">
        <f t="shared" si="11"/>
        <v>40.88367054720001</v>
      </c>
      <c r="I118" s="62" t="s">
        <v>62</v>
      </c>
      <c r="J118" s="51">
        <v>18.98355</v>
      </c>
      <c r="K118" s="51">
        <v>29.85609</v>
      </c>
      <c r="L118" s="51">
        <v>12.50746</v>
      </c>
    </row>
    <row r="119" spans="2:12" ht="24">
      <c r="B119" s="33">
        <f t="shared" si="12"/>
        <v>22</v>
      </c>
      <c r="C119" s="90">
        <v>44524</v>
      </c>
      <c r="D119" s="41">
        <v>184.41</v>
      </c>
      <c r="E119" s="41">
        <v>24.8</v>
      </c>
      <c r="F119" s="41">
        <f t="shared" si="9"/>
        <v>2.14272</v>
      </c>
      <c r="G119" s="41">
        <f t="shared" si="10"/>
        <v>13.476793333333333</v>
      </c>
      <c r="H119" s="41">
        <f t="shared" si="11"/>
        <v>28.8769946112</v>
      </c>
      <c r="I119" s="62" t="s">
        <v>63</v>
      </c>
      <c r="J119" s="51">
        <v>24.28124</v>
      </c>
      <c r="K119" s="51">
        <v>1.87624</v>
      </c>
      <c r="L119" s="51">
        <v>14.2729</v>
      </c>
    </row>
    <row r="120" spans="2:12" ht="24">
      <c r="B120" s="33">
        <f t="shared" si="12"/>
        <v>23</v>
      </c>
      <c r="C120" s="90">
        <v>44538</v>
      </c>
      <c r="D120" s="41">
        <v>184.29</v>
      </c>
      <c r="E120" s="41">
        <v>17.77</v>
      </c>
      <c r="F120" s="41">
        <f t="shared" si="9"/>
        <v>1.535328</v>
      </c>
      <c r="G120" s="41">
        <f t="shared" si="10"/>
        <v>17.62327</v>
      </c>
      <c r="H120" s="41">
        <f t="shared" si="11"/>
        <v>27.057499882560002</v>
      </c>
      <c r="I120" s="62" t="s">
        <v>64</v>
      </c>
      <c r="J120" s="51">
        <v>10.40389</v>
      </c>
      <c r="K120" s="51">
        <v>21.49858</v>
      </c>
      <c r="L120" s="51">
        <v>20.96734</v>
      </c>
    </row>
    <row r="121" spans="2:12" ht="24">
      <c r="B121" s="33">
        <f t="shared" si="12"/>
        <v>24</v>
      </c>
      <c r="C121" s="90">
        <v>44551</v>
      </c>
      <c r="D121" s="41">
        <v>184.22</v>
      </c>
      <c r="E121" s="41">
        <v>15.97</v>
      </c>
      <c r="F121" s="41">
        <f t="shared" si="9"/>
        <v>1.3798080000000001</v>
      </c>
      <c r="G121" s="41">
        <f t="shared" si="10"/>
        <v>4.848333333333334</v>
      </c>
      <c r="H121" s="41">
        <f t="shared" si="11"/>
        <v>6.689769120000001</v>
      </c>
      <c r="I121" s="62" t="s">
        <v>65</v>
      </c>
      <c r="J121" s="51">
        <v>10.46512</v>
      </c>
      <c r="K121" s="51">
        <v>2.33061</v>
      </c>
      <c r="L121" s="51">
        <v>1.74927</v>
      </c>
    </row>
    <row r="122" spans="2:12" ht="24">
      <c r="B122" s="33">
        <f t="shared" si="12"/>
        <v>25</v>
      </c>
      <c r="C122" s="90">
        <v>44558</v>
      </c>
      <c r="D122" s="41">
        <v>184.2</v>
      </c>
      <c r="E122" s="41">
        <v>13.24</v>
      </c>
      <c r="F122" s="41">
        <f t="shared" si="9"/>
        <v>1.143936</v>
      </c>
      <c r="G122" s="41">
        <f t="shared" si="10"/>
        <v>4.831166666666667</v>
      </c>
      <c r="H122" s="41">
        <f t="shared" si="11"/>
        <v>5.526545472000001</v>
      </c>
      <c r="I122" s="62" t="s">
        <v>66</v>
      </c>
      <c r="J122" s="51">
        <v>3.24582</v>
      </c>
      <c r="K122" s="51">
        <v>3.96144</v>
      </c>
      <c r="L122" s="51">
        <v>7.28624</v>
      </c>
    </row>
    <row r="123" spans="2:12" ht="24">
      <c r="B123" s="33">
        <f t="shared" si="12"/>
        <v>26</v>
      </c>
      <c r="C123" s="90">
        <v>44573</v>
      </c>
      <c r="D123" s="41">
        <v>184.145</v>
      </c>
      <c r="E123" s="41">
        <v>11.8</v>
      </c>
      <c r="F123" s="41">
        <f t="shared" si="9"/>
        <v>1.0195200000000002</v>
      </c>
      <c r="G123" s="41">
        <f t="shared" si="10"/>
        <v>11.325096666666667</v>
      </c>
      <c r="H123" s="41">
        <f t="shared" si="11"/>
        <v>11.546162553600002</v>
      </c>
      <c r="I123" s="62" t="s">
        <v>67</v>
      </c>
      <c r="J123" s="51">
        <v>20.7821</v>
      </c>
      <c r="K123" s="51">
        <v>7.27537</v>
      </c>
      <c r="L123" s="51">
        <v>5.91782</v>
      </c>
    </row>
    <row r="124" spans="2:12" ht="24">
      <c r="B124" s="33">
        <f t="shared" si="12"/>
        <v>27</v>
      </c>
      <c r="C124" s="90">
        <v>44579</v>
      </c>
      <c r="D124" s="41">
        <v>184.155</v>
      </c>
      <c r="E124" s="41">
        <v>12.59</v>
      </c>
      <c r="F124" s="41">
        <f aca="true" t="shared" si="13" ref="F124:F197">E124*0.0864</f>
        <v>1.087776</v>
      </c>
      <c r="G124" s="41">
        <f t="shared" si="10"/>
        <v>26.084613333333333</v>
      </c>
      <c r="H124" s="41">
        <f t="shared" si="11"/>
        <v>28.37421635328</v>
      </c>
      <c r="I124" s="62" t="s">
        <v>68</v>
      </c>
      <c r="J124" s="51">
        <v>32.63189</v>
      </c>
      <c r="K124" s="51">
        <v>21.50388</v>
      </c>
      <c r="L124" s="51">
        <v>24.11807</v>
      </c>
    </row>
    <row r="125" spans="2:12" ht="24">
      <c r="B125" s="33">
        <f t="shared" si="12"/>
        <v>28</v>
      </c>
      <c r="C125" s="90">
        <v>44586</v>
      </c>
      <c r="D125" s="41">
        <v>184.155</v>
      </c>
      <c r="E125" s="41">
        <v>10.79</v>
      </c>
      <c r="F125" s="41">
        <f t="shared" si="13"/>
        <v>0.932256</v>
      </c>
      <c r="G125" s="41">
        <f t="shared" si="10"/>
        <v>10.887360000000001</v>
      </c>
      <c r="H125" s="41">
        <f t="shared" si="11"/>
        <v>10.149806684160001</v>
      </c>
      <c r="I125" s="5" t="s">
        <v>69</v>
      </c>
      <c r="J125" s="51">
        <v>2.31473</v>
      </c>
      <c r="K125" s="51">
        <v>12.51184</v>
      </c>
      <c r="L125" s="51">
        <v>17.83551</v>
      </c>
    </row>
    <row r="126" spans="2:12" ht="24">
      <c r="B126" s="33">
        <f t="shared" si="12"/>
        <v>29</v>
      </c>
      <c r="C126" s="90">
        <v>44595</v>
      </c>
      <c r="D126" s="41">
        <v>184.08</v>
      </c>
      <c r="E126" s="41">
        <v>8.27</v>
      </c>
      <c r="F126" s="41">
        <f t="shared" si="13"/>
        <v>0.714528</v>
      </c>
      <c r="G126" s="41">
        <f t="shared" si="10"/>
        <v>27.888796666666668</v>
      </c>
      <c r="H126" s="41">
        <f t="shared" si="11"/>
        <v>19.927326104640002</v>
      </c>
      <c r="I126" s="2" t="s">
        <v>70</v>
      </c>
      <c r="J126" s="51">
        <v>29.96285</v>
      </c>
      <c r="K126" s="51">
        <v>28.63399</v>
      </c>
      <c r="L126" s="51">
        <v>25.06955</v>
      </c>
    </row>
    <row r="127" spans="2:12" ht="24">
      <c r="B127" s="33">
        <f t="shared" si="12"/>
        <v>30</v>
      </c>
      <c r="C127" s="90">
        <v>44599</v>
      </c>
      <c r="D127" s="41">
        <v>184.1</v>
      </c>
      <c r="E127" s="41">
        <v>10.67</v>
      </c>
      <c r="F127" s="41">
        <f t="shared" si="13"/>
        <v>0.921888</v>
      </c>
      <c r="G127" s="41">
        <f t="shared" si="10"/>
        <v>19.7489</v>
      </c>
      <c r="H127" s="41">
        <f t="shared" si="11"/>
        <v>18.2062739232</v>
      </c>
      <c r="I127" s="2" t="s">
        <v>71</v>
      </c>
      <c r="J127" s="51">
        <v>14.56028</v>
      </c>
      <c r="K127" s="51">
        <v>34.85778</v>
      </c>
      <c r="L127" s="51">
        <v>9.82864</v>
      </c>
    </row>
    <row r="128" spans="2:12" ht="24">
      <c r="B128" s="33">
        <f t="shared" si="12"/>
        <v>31</v>
      </c>
      <c r="C128" s="90">
        <v>44614</v>
      </c>
      <c r="D128" s="41">
        <v>184.35</v>
      </c>
      <c r="E128" s="41">
        <v>19.67</v>
      </c>
      <c r="F128" s="41">
        <f t="shared" si="13"/>
        <v>1.6994880000000003</v>
      </c>
      <c r="G128" s="41">
        <f t="shared" si="10"/>
        <v>33.28132666666667</v>
      </c>
      <c r="H128" s="41">
        <f t="shared" si="11"/>
        <v>56.56121529408002</v>
      </c>
      <c r="I128" s="2" t="s">
        <v>72</v>
      </c>
      <c r="J128" s="51">
        <v>38.02559</v>
      </c>
      <c r="K128" s="51">
        <v>27.63171</v>
      </c>
      <c r="L128" s="51">
        <v>34.18668</v>
      </c>
    </row>
    <row r="129" spans="2:12" ht="24">
      <c r="B129" s="33">
        <f t="shared" si="12"/>
        <v>32</v>
      </c>
      <c r="C129" s="90">
        <v>44628</v>
      </c>
      <c r="D129" s="41">
        <v>184.1</v>
      </c>
      <c r="E129" s="41">
        <v>11.67</v>
      </c>
      <c r="F129" s="41">
        <f t="shared" si="13"/>
        <v>1.008288</v>
      </c>
      <c r="G129" s="41">
        <f t="shared" si="10"/>
        <v>32.21622</v>
      </c>
      <c r="H129" s="41">
        <f t="shared" si="11"/>
        <v>32.48322803136</v>
      </c>
      <c r="I129" s="2" t="s">
        <v>103</v>
      </c>
      <c r="J129" s="51">
        <v>34.30318</v>
      </c>
      <c r="K129" s="51">
        <v>30.07155</v>
      </c>
      <c r="L129" s="51">
        <v>32.27393</v>
      </c>
    </row>
    <row r="130" spans="2:12" s="98" customFormat="1" ht="24.75" thickBot="1">
      <c r="B130" s="99">
        <f t="shared" si="12"/>
        <v>33</v>
      </c>
      <c r="C130" s="100">
        <v>44641</v>
      </c>
      <c r="D130" s="95">
        <v>184.06</v>
      </c>
      <c r="E130" s="95">
        <v>9.85</v>
      </c>
      <c r="F130" s="95">
        <f t="shared" si="13"/>
        <v>0.85104</v>
      </c>
      <c r="G130" s="95">
        <f t="shared" si="10"/>
        <v>31.21132</v>
      </c>
      <c r="H130" s="95">
        <f t="shared" si="11"/>
        <v>26.562081772800003</v>
      </c>
      <c r="I130" s="94" t="s">
        <v>110</v>
      </c>
      <c r="J130" s="97">
        <v>26.68423</v>
      </c>
      <c r="K130" s="97">
        <v>49.74173</v>
      </c>
      <c r="L130" s="97">
        <v>17.208</v>
      </c>
    </row>
    <row r="131" spans="2:12" ht="24">
      <c r="B131" s="33">
        <v>1</v>
      </c>
      <c r="C131" s="90">
        <v>44656</v>
      </c>
      <c r="D131" s="41">
        <v>184.1</v>
      </c>
      <c r="E131" s="41">
        <v>9.94</v>
      </c>
      <c r="F131" s="41">
        <f t="shared" si="13"/>
        <v>0.858816</v>
      </c>
      <c r="G131" s="41">
        <f t="shared" si="10"/>
        <v>15.964680000000001</v>
      </c>
      <c r="H131" s="41">
        <f t="shared" si="11"/>
        <v>13.710722618880002</v>
      </c>
      <c r="I131" s="60" t="s">
        <v>45</v>
      </c>
      <c r="J131" s="51">
        <v>13.24284</v>
      </c>
      <c r="K131" s="51">
        <v>15.8911</v>
      </c>
      <c r="L131" s="51">
        <v>18.7601</v>
      </c>
    </row>
    <row r="132" spans="2:12" ht="24">
      <c r="B132" s="33">
        <f>+B131+1</f>
        <v>2</v>
      </c>
      <c r="C132" s="90">
        <v>44673</v>
      </c>
      <c r="D132" s="41">
        <v>184.21</v>
      </c>
      <c r="E132" s="41">
        <v>15.5</v>
      </c>
      <c r="F132" s="41">
        <f t="shared" si="13"/>
        <v>1.3392000000000002</v>
      </c>
      <c r="G132" s="41">
        <f t="shared" si="10"/>
        <v>23.20991666666667</v>
      </c>
      <c r="H132" s="41">
        <f t="shared" si="11"/>
        <v>31.082720400000007</v>
      </c>
      <c r="I132" s="61" t="s">
        <v>42</v>
      </c>
      <c r="J132" s="51">
        <v>20.06397</v>
      </c>
      <c r="K132" s="51">
        <v>26.09568</v>
      </c>
      <c r="L132" s="51">
        <v>23.4701</v>
      </c>
    </row>
    <row r="133" spans="2:12" ht="24">
      <c r="B133" s="33">
        <f aca="true" t="shared" si="14" ref="B133:B163">+B132+1</f>
        <v>3</v>
      </c>
      <c r="C133" s="90">
        <v>44686</v>
      </c>
      <c r="D133" s="41">
        <v>184.03</v>
      </c>
      <c r="E133" s="41">
        <v>10.54</v>
      </c>
      <c r="F133" s="41">
        <f t="shared" si="13"/>
        <v>0.910656</v>
      </c>
      <c r="G133" s="41">
        <f t="shared" si="10"/>
        <v>58.41838333333333</v>
      </c>
      <c r="H133" s="41">
        <f t="shared" si="11"/>
        <v>53.1990512928</v>
      </c>
      <c r="I133" s="61" t="s">
        <v>43</v>
      </c>
      <c r="J133" s="51">
        <v>59.95522</v>
      </c>
      <c r="K133" s="51">
        <v>61.18622</v>
      </c>
      <c r="L133" s="51">
        <v>54.11371</v>
      </c>
    </row>
    <row r="134" spans="2:12" ht="24">
      <c r="B134" s="33">
        <f t="shared" si="14"/>
        <v>4</v>
      </c>
      <c r="C134" s="90">
        <v>44698</v>
      </c>
      <c r="D134" s="41">
        <v>184.58</v>
      </c>
      <c r="E134" s="41">
        <v>33.44</v>
      </c>
      <c r="F134" s="41">
        <f t="shared" si="13"/>
        <v>2.889216</v>
      </c>
      <c r="G134" s="41">
        <f t="shared" si="10"/>
        <v>881.1932666666667</v>
      </c>
      <c r="H134" s="41">
        <f t="shared" si="11"/>
        <v>2545.9576851456</v>
      </c>
      <c r="I134" s="61" t="s">
        <v>44</v>
      </c>
      <c r="J134" s="51">
        <v>697.53191</v>
      </c>
      <c r="K134" s="51">
        <v>867.33604</v>
      </c>
      <c r="L134" s="51">
        <v>1078.71185</v>
      </c>
    </row>
    <row r="135" spans="2:12" ht="24">
      <c r="B135" s="33">
        <f t="shared" si="14"/>
        <v>5</v>
      </c>
      <c r="C135" s="90">
        <v>44704</v>
      </c>
      <c r="D135" s="41">
        <v>186.22</v>
      </c>
      <c r="E135" s="41">
        <v>147.65</v>
      </c>
      <c r="F135" s="41">
        <f t="shared" si="13"/>
        <v>12.756960000000001</v>
      </c>
      <c r="G135" s="41">
        <f t="shared" si="10"/>
        <v>166.65693666666667</v>
      </c>
      <c r="H135" s="41">
        <f t="shared" si="11"/>
        <v>2126.0358747792</v>
      </c>
      <c r="I135" s="33" t="s">
        <v>46</v>
      </c>
      <c r="J135" s="51">
        <v>183.28556</v>
      </c>
      <c r="K135" s="51">
        <v>163.62906</v>
      </c>
      <c r="L135" s="51">
        <v>153.05619</v>
      </c>
    </row>
    <row r="136" spans="2:12" ht="24">
      <c r="B136" s="33">
        <f t="shared" si="14"/>
        <v>6</v>
      </c>
      <c r="C136" s="90">
        <v>44720</v>
      </c>
      <c r="D136" s="41">
        <v>184.36</v>
      </c>
      <c r="E136" s="41">
        <v>21.27</v>
      </c>
      <c r="F136" s="41">
        <f t="shared" si="13"/>
        <v>1.837728</v>
      </c>
      <c r="G136" s="41">
        <f t="shared" si="10"/>
        <v>51.03349</v>
      </c>
      <c r="H136" s="41">
        <f t="shared" si="11"/>
        <v>93.78567351072</v>
      </c>
      <c r="I136" s="33" t="s">
        <v>47</v>
      </c>
      <c r="J136" s="51">
        <v>47.95602</v>
      </c>
      <c r="K136" s="51">
        <v>46.1246</v>
      </c>
      <c r="L136" s="51">
        <v>59.01985</v>
      </c>
    </row>
    <row r="137" spans="2:12" ht="24">
      <c r="B137" s="33">
        <f t="shared" si="14"/>
        <v>7</v>
      </c>
      <c r="C137" s="90">
        <v>44733</v>
      </c>
      <c r="D137" s="41">
        <v>184.66</v>
      </c>
      <c r="E137" s="41">
        <v>38.4</v>
      </c>
      <c r="F137" s="41">
        <f t="shared" si="13"/>
        <v>3.3177600000000003</v>
      </c>
      <c r="G137" s="41">
        <f t="shared" si="10"/>
        <v>85.4187</v>
      </c>
      <c r="H137" s="41">
        <f t="shared" si="11"/>
        <v>283.398746112</v>
      </c>
      <c r="I137" s="62" t="s">
        <v>48</v>
      </c>
      <c r="J137" s="51">
        <v>91.2065</v>
      </c>
      <c r="K137" s="51">
        <v>89.63343</v>
      </c>
      <c r="L137" s="51">
        <v>75.41617</v>
      </c>
    </row>
    <row r="138" spans="2:23" s="199" customFormat="1" ht="24">
      <c r="B138" s="218">
        <f t="shared" si="14"/>
        <v>8</v>
      </c>
      <c r="C138" s="219">
        <v>44744</v>
      </c>
      <c r="D138" s="41">
        <v>186.79</v>
      </c>
      <c r="E138" s="41">
        <v>183.89</v>
      </c>
      <c r="F138" s="41">
        <f t="shared" si="13"/>
        <v>15.888095999999999</v>
      </c>
      <c r="G138" s="41">
        <f>+AVERAGE(J138:L138)</f>
        <v>402.15495333333337</v>
      </c>
      <c r="H138" s="41">
        <f>G138*F138</f>
        <v>6389.47650543552</v>
      </c>
      <c r="I138" s="220" t="s">
        <v>49</v>
      </c>
      <c r="J138" s="41">
        <v>401.18471</v>
      </c>
      <c r="K138" s="41">
        <v>398.79584</v>
      </c>
      <c r="L138" s="41">
        <v>406.48431</v>
      </c>
      <c r="N138" s="219"/>
      <c r="O138" s="41"/>
      <c r="P138" s="41"/>
      <c r="Q138" s="41"/>
      <c r="R138" s="41"/>
      <c r="S138" s="41"/>
      <c r="T138" s="220"/>
      <c r="U138" s="41"/>
      <c r="V138" s="41"/>
      <c r="W138" s="41"/>
    </row>
    <row r="139" spans="2:12" ht="24">
      <c r="B139" s="33">
        <f t="shared" si="14"/>
        <v>9</v>
      </c>
      <c r="C139" s="90">
        <v>44748</v>
      </c>
      <c r="D139" s="41">
        <v>185.34</v>
      </c>
      <c r="E139" s="41">
        <v>78.35</v>
      </c>
      <c r="F139" s="41">
        <f t="shared" si="13"/>
        <v>6.7694399999999995</v>
      </c>
      <c r="G139" s="41">
        <f t="shared" si="10"/>
        <v>191.31118999999998</v>
      </c>
      <c r="H139" s="41">
        <f t="shared" si="11"/>
        <v>1295.0696220335997</v>
      </c>
      <c r="I139" s="62" t="s">
        <v>50</v>
      </c>
      <c r="J139" s="51">
        <v>256.17517</v>
      </c>
      <c r="K139" s="51">
        <v>175.62127</v>
      </c>
      <c r="L139" s="51">
        <v>142.13713</v>
      </c>
    </row>
    <row r="140" spans="2:12" ht="24">
      <c r="B140" s="33">
        <f t="shared" si="14"/>
        <v>10</v>
      </c>
      <c r="C140" s="90">
        <v>44750</v>
      </c>
      <c r="D140" s="41">
        <v>187.995</v>
      </c>
      <c r="E140" s="41">
        <v>226.06</v>
      </c>
      <c r="F140" s="41">
        <f t="shared" si="13"/>
        <v>19.531584000000002</v>
      </c>
      <c r="G140" s="41">
        <f t="shared" si="10"/>
        <v>1198.5970933333335</v>
      </c>
      <c r="H140" s="41">
        <f t="shared" si="11"/>
        <v>23410.499810595848</v>
      </c>
      <c r="I140" s="62" t="s">
        <v>51</v>
      </c>
      <c r="J140" s="51">
        <v>1255.08869</v>
      </c>
      <c r="K140" s="51">
        <v>1160.11861</v>
      </c>
      <c r="L140" s="51">
        <v>1180.58398</v>
      </c>
    </row>
    <row r="141" spans="2:12" ht="24">
      <c r="B141" s="33">
        <f t="shared" si="14"/>
        <v>11</v>
      </c>
      <c r="C141" s="90">
        <v>44750</v>
      </c>
      <c r="D141" s="41">
        <v>187.64</v>
      </c>
      <c r="E141" s="41">
        <v>211.39</v>
      </c>
      <c r="F141" s="41">
        <f t="shared" si="13"/>
        <v>18.264096</v>
      </c>
      <c r="G141" s="41">
        <f t="shared" si="10"/>
        <v>663.67467</v>
      </c>
      <c r="H141" s="41">
        <f t="shared" si="11"/>
        <v>12121.41788564832</v>
      </c>
      <c r="I141" s="62" t="s">
        <v>52</v>
      </c>
      <c r="J141" s="51">
        <v>667.10405</v>
      </c>
      <c r="K141" s="51">
        <v>698.31872</v>
      </c>
      <c r="L141" s="51">
        <v>625.60124</v>
      </c>
    </row>
    <row r="142" spans="2:12" ht="24">
      <c r="B142" s="33">
        <f t="shared" si="14"/>
        <v>12</v>
      </c>
      <c r="C142" s="90">
        <v>44786</v>
      </c>
      <c r="D142" s="41">
        <v>190.065</v>
      </c>
      <c r="E142" s="41">
        <v>426.675</v>
      </c>
      <c r="F142" s="41">
        <f t="shared" si="13"/>
        <v>36.864720000000005</v>
      </c>
      <c r="G142" s="41">
        <f t="shared" si="10"/>
        <v>352.18011</v>
      </c>
      <c r="H142" s="41">
        <f t="shared" si="11"/>
        <v>12983.021144719203</v>
      </c>
      <c r="I142" s="62" t="s">
        <v>53</v>
      </c>
      <c r="J142" s="51">
        <v>360.72662</v>
      </c>
      <c r="K142" s="51">
        <v>311.80956</v>
      </c>
      <c r="L142" s="51">
        <v>384.00415</v>
      </c>
    </row>
    <row r="143" spans="2:12" ht="24">
      <c r="B143" s="33">
        <f t="shared" si="14"/>
        <v>13</v>
      </c>
      <c r="C143" s="90">
        <v>44789</v>
      </c>
      <c r="D143" s="41">
        <v>189.065</v>
      </c>
      <c r="E143" s="41">
        <v>333.93</v>
      </c>
      <c r="F143" s="41">
        <f t="shared" si="13"/>
        <v>28.851552</v>
      </c>
      <c r="G143" s="41">
        <f t="shared" si="10"/>
        <v>1951.4110199999998</v>
      </c>
      <c r="H143" s="41">
        <f t="shared" si="11"/>
        <v>56301.23651690304</v>
      </c>
      <c r="I143" s="62" t="s">
        <v>54</v>
      </c>
      <c r="J143" s="51">
        <v>1847.63549</v>
      </c>
      <c r="K143" s="51">
        <v>1983.56959</v>
      </c>
      <c r="L143" s="51">
        <v>2023.02798</v>
      </c>
    </row>
    <row r="144" spans="2:12" ht="24">
      <c r="B144" s="33">
        <f t="shared" si="14"/>
        <v>14</v>
      </c>
      <c r="C144" s="90">
        <v>44795</v>
      </c>
      <c r="D144" s="41">
        <v>186.305</v>
      </c>
      <c r="E144" s="41">
        <v>128.227</v>
      </c>
      <c r="F144" s="41">
        <f t="shared" si="13"/>
        <v>11.078812800000001</v>
      </c>
      <c r="G144" s="41">
        <f t="shared" si="10"/>
        <v>2190.5526933333335</v>
      </c>
      <c r="H144" s="41">
        <f t="shared" si="11"/>
        <v>24268.723217975814</v>
      </c>
      <c r="I144" s="62" t="s">
        <v>55</v>
      </c>
      <c r="J144" s="51">
        <v>2227.6477</v>
      </c>
      <c r="K144" s="51">
        <v>2200.0151</v>
      </c>
      <c r="L144" s="51">
        <v>2143.99528</v>
      </c>
    </row>
    <row r="145" spans="2:12" ht="24">
      <c r="B145" s="33">
        <f t="shared" si="14"/>
        <v>15</v>
      </c>
      <c r="C145" s="90">
        <v>44809</v>
      </c>
      <c r="D145" s="41">
        <v>185.175</v>
      </c>
      <c r="E145" s="41">
        <v>63.206</v>
      </c>
      <c r="F145" s="41">
        <f t="shared" si="13"/>
        <v>5.4609984</v>
      </c>
      <c r="G145" s="41">
        <f t="shared" si="10"/>
        <v>65.77714666666667</v>
      </c>
      <c r="H145" s="41">
        <f t="shared" si="11"/>
        <v>359.20889270323204</v>
      </c>
      <c r="I145" s="62" t="s">
        <v>56</v>
      </c>
      <c r="J145" s="51">
        <v>68.26246</v>
      </c>
      <c r="K145" s="51">
        <v>62.66057</v>
      </c>
      <c r="L145" s="51">
        <v>66.40841</v>
      </c>
    </row>
    <row r="146" spans="2:12" ht="24">
      <c r="B146" s="33">
        <f t="shared" si="14"/>
        <v>16</v>
      </c>
      <c r="C146" s="90">
        <v>44826</v>
      </c>
      <c r="D146" s="41">
        <v>188.835</v>
      </c>
      <c r="E146" s="41">
        <v>106.069</v>
      </c>
      <c r="F146" s="41">
        <f t="shared" si="13"/>
        <v>9.164361600000001</v>
      </c>
      <c r="G146" s="41">
        <f t="shared" si="10"/>
        <v>134.84225333333333</v>
      </c>
      <c r="H146" s="41">
        <f t="shared" si="11"/>
        <v>1235.743168505472</v>
      </c>
      <c r="I146" s="62" t="s">
        <v>57</v>
      </c>
      <c r="J146" s="51">
        <v>126.06919</v>
      </c>
      <c r="K146" s="51">
        <v>147.52516</v>
      </c>
      <c r="L146" s="51">
        <v>130.93241</v>
      </c>
    </row>
    <row r="147" spans="2:12" ht="24">
      <c r="B147" s="33">
        <f t="shared" si="14"/>
        <v>17</v>
      </c>
      <c r="C147" s="90">
        <v>44831</v>
      </c>
      <c r="D147" s="41">
        <v>186.25</v>
      </c>
      <c r="E147" s="41">
        <v>145.39</v>
      </c>
      <c r="F147" s="41">
        <f t="shared" si="13"/>
        <v>12.561696</v>
      </c>
      <c r="G147" s="41">
        <f t="shared" si="10"/>
        <v>131.33600666666666</v>
      </c>
      <c r="H147" s="41">
        <f t="shared" si="11"/>
        <v>1649.8029896006399</v>
      </c>
      <c r="I147" s="62" t="s">
        <v>58</v>
      </c>
      <c r="J147" s="51">
        <v>129.80621</v>
      </c>
      <c r="K147" s="51">
        <v>134.80046</v>
      </c>
      <c r="L147" s="51">
        <v>129.40135</v>
      </c>
    </row>
    <row r="148" spans="2:12" ht="24">
      <c r="B148" s="33">
        <f t="shared" si="14"/>
        <v>18</v>
      </c>
      <c r="C148" s="90">
        <v>44839</v>
      </c>
      <c r="D148" s="41">
        <v>186.555</v>
      </c>
      <c r="E148" s="41">
        <v>143.956</v>
      </c>
      <c r="F148" s="41">
        <f t="shared" si="13"/>
        <v>12.4377984</v>
      </c>
      <c r="G148" s="41">
        <f t="shared" si="10"/>
        <v>185.17509333333336</v>
      </c>
      <c r="H148" s="41">
        <f t="shared" si="11"/>
        <v>2303.1704795811843</v>
      </c>
      <c r="I148" s="62" t="s">
        <v>59</v>
      </c>
      <c r="J148" s="51">
        <v>202.15633</v>
      </c>
      <c r="K148" s="51">
        <v>165.49992</v>
      </c>
      <c r="L148" s="51">
        <v>187.86903</v>
      </c>
    </row>
    <row r="149" spans="2:12" ht="24">
      <c r="B149" s="33">
        <f t="shared" si="14"/>
        <v>19</v>
      </c>
      <c r="C149" s="90">
        <v>44852</v>
      </c>
      <c r="D149" s="41">
        <v>185.185</v>
      </c>
      <c r="E149" s="41">
        <v>62.702</v>
      </c>
      <c r="F149" s="41">
        <f t="shared" si="13"/>
        <v>5.4174528</v>
      </c>
      <c r="G149" s="41">
        <f t="shared" si="10"/>
        <v>29.924580000000002</v>
      </c>
      <c r="H149" s="41">
        <f t="shared" si="11"/>
        <v>162.11499970982402</v>
      </c>
      <c r="I149" s="62" t="s">
        <v>60</v>
      </c>
      <c r="J149" s="51">
        <v>37.94857</v>
      </c>
      <c r="K149" s="51">
        <v>24.23135</v>
      </c>
      <c r="L149" s="51">
        <v>27.59382</v>
      </c>
    </row>
    <row r="150" spans="2:12" ht="24">
      <c r="B150" s="33">
        <f t="shared" si="14"/>
        <v>20</v>
      </c>
      <c r="C150" s="90">
        <v>44861</v>
      </c>
      <c r="D150" s="41">
        <v>184.705</v>
      </c>
      <c r="E150" s="41">
        <v>42.472</v>
      </c>
      <c r="F150" s="41">
        <f t="shared" si="13"/>
        <v>3.6695808000000003</v>
      </c>
      <c r="G150" s="41">
        <f t="shared" si="10"/>
        <v>56.50989333333334</v>
      </c>
      <c r="H150" s="41">
        <f t="shared" si="11"/>
        <v>207.36761958604802</v>
      </c>
      <c r="I150" s="62" t="s">
        <v>61</v>
      </c>
      <c r="J150" s="51">
        <v>42.3095</v>
      </c>
      <c r="K150" s="51">
        <v>61.78051</v>
      </c>
      <c r="L150" s="51">
        <v>65.43967</v>
      </c>
    </row>
    <row r="151" spans="2:12" ht="24">
      <c r="B151" s="33">
        <f t="shared" si="14"/>
        <v>21</v>
      </c>
      <c r="C151" s="90">
        <v>44869</v>
      </c>
      <c r="D151" s="41">
        <v>184.655</v>
      </c>
      <c r="E151" s="41">
        <v>36.841</v>
      </c>
      <c r="F151" s="41">
        <f t="shared" si="13"/>
        <v>3.1830624000000003</v>
      </c>
      <c r="G151" s="41">
        <f t="shared" si="10"/>
        <v>8.883903333333334</v>
      </c>
      <c r="H151" s="41">
        <f t="shared" si="11"/>
        <v>28.278018665568005</v>
      </c>
      <c r="I151" s="62" t="s">
        <v>62</v>
      </c>
      <c r="J151" s="51">
        <v>12.4614</v>
      </c>
      <c r="K151" s="51">
        <v>6.85721</v>
      </c>
      <c r="L151" s="51">
        <v>7.3331</v>
      </c>
    </row>
    <row r="152" spans="2:23" ht="24">
      <c r="B152" s="33">
        <f t="shared" si="14"/>
        <v>22</v>
      </c>
      <c r="C152" s="90">
        <v>44880</v>
      </c>
      <c r="D152" s="41">
        <v>184.525</v>
      </c>
      <c r="E152" s="41">
        <v>29.438</v>
      </c>
      <c r="F152" s="41">
        <f t="shared" si="13"/>
        <v>2.5434432</v>
      </c>
      <c r="G152" s="41">
        <f t="shared" si="10"/>
        <v>15.726686666666666</v>
      </c>
      <c r="H152" s="41">
        <f t="shared" si="11"/>
        <v>39.999934260863995</v>
      </c>
      <c r="I152" s="62" t="s">
        <v>63</v>
      </c>
      <c r="J152" s="51">
        <v>5.7889</v>
      </c>
      <c r="K152" s="51">
        <v>22.48608</v>
      </c>
      <c r="L152" s="51">
        <v>18.90508</v>
      </c>
      <c r="N152" s="90"/>
      <c r="O152" s="41"/>
      <c r="P152" s="41"/>
      <c r="Q152" s="41"/>
      <c r="R152" s="41"/>
      <c r="S152" s="41"/>
      <c r="T152" s="62"/>
      <c r="U152" s="51"/>
      <c r="V152" s="51"/>
      <c r="W152" s="51"/>
    </row>
    <row r="153" spans="2:12" ht="24">
      <c r="B153" s="33">
        <f t="shared" si="14"/>
        <v>23</v>
      </c>
      <c r="C153" s="90">
        <v>44887</v>
      </c>
      <c r="D153" s="41">
        <v>184.535</v>
      </c>
      <c r="E153" s="41">
        <v>28.982</v>
      </c>
      <c r="F153" s="41">
        <f t="shared" si="13"/>
        <v>2.5040448</v>
      </c>
      <c r="G153" s="41">
        <f t="shared" si="10"/>
        <v>18.45962666666667</v>
      </c>
      <c r="H153" s="41">
        <f t="shared" si="11"/>
        <v>46.223732164608</v>
      </c>
      <c r="I153" s="62" t="s">
        <v>64</v>
      </c>
      <c r="J153" s="51">
        <v>18.69471</v>
      </c>
      <c r="K153" s="51">
        <v>21.1953</v>
      </c>
      <c r="L153" s="51">
        <v>15.48887</v>
      </c>
    </row>
    <row r="154" spans="2:12" ht="24">
      <c r="B154" s="33">
        <f t="shared" si="14"/>
        <v>24</v>
      </c>
      <c r="C154" s="90">
        <v>44902</v>
      </c>
      <c r="D154" s="41">
        <v>184.36</v>
      </c>
      <c r="E154" s="41">
        <v>19.65</v>
      </c>
      <c r="F154" s="41">
        <f t="shared" si="13"/>
        <v>1.69776</v>
      </c>
      <c r="G154" s="41">
        <f t="shared" si="10"/>
        <v>24.427953333333335</v>
      </c>
      <c r="H154" s="41">
        <f t="shared" si="11"/>
        <v>41.4728020512</v>
      </c>
      <c r="I154" s="62" t="s">
        <v>65</v>
      </c>
      <c r="J154" s="51">
        <v>32.82473</v>
      </c>
      <c r="K154" s="51">
        <v>21.03956</v>
      </c>
      <c r="L154" s="51">
        <v>19.41957</v>
      </c>
    </row>
    <row r="155" spans="2:12" ht="24">
      <c r="B155" s="33">
        <f t="shared" si="14"/>
        <v>25</v>
      </c>
      <c r="C155" s="90">
        <v>44915</v>
      </c>
      <c r="D155" s="41">
        <v>184.26</v>
      </c>
      <c r="E155" s="41">
        <v>17.23</v>
      </c>
      <c r="F155" s="41">
        <f t="shared" si="13"/>
        <v>1.4886720000000002</v>
      </c>
      <c r="G155" s="41">
        <f t="shared" si="10"/>
        <v>22.919116666666667</v>
      </c>
      <c r="H155" s="41">
        <f t="shared" si="11"/>
        <v>34.11904724640001</v>
      </c>
      <c r="I155" s="62" t="s">
        <v>66</v>
      </c>
      <c r="J155" s="51">
        <v>22.38539</v>
      </c>
      <c r="K155" s="51">
        <v>15.22228</v>
      </c>
      <c r="L155" s="51">
        <v>31.14968</v>
      </c>
    </row>
    <row r="156" spans="2:12" ht="24">
      <c r="B156" s="33">
        <f t="shared" si="14"/>
        <v>26</v>
      </c>
      <c r="C156" s="90">
        <v>44931</v>
      </c>
      <c r="D156" s="41">
        <v>184.2</v>
      </c>
      <c r="E156" s="41">
        <v>15.13</v>
      </c>
      <c r="F156" s="41">
        <f t="shared" si="13"/>
        <v>1.3072320000000002</v>
      </c>
      <c r="G156" s="41">
        <f t="shared" si="10"/>
        <v>33.859793333333336</v>
      </c>
      <c r="H156" s="41">
        <f t="shared" si="11"/>
        <v>44.26260535872001</v>
      </c>
      <c r="I156" s="62" t="s">
        <v>67</v>
      </c>
      <c r="J156" s="51">
        <v>34.06785</v>
      </c>
      <c r="K156" s="51">
        <v>22.7821</v>
      </c>
      <c r="L156" s="51">
        <v>44.72943</v>
      </c>
    </row>
    <row r="157" spans="2:12" ht="24">
      <c r="B157" s="33">
        <f t="shared" si="14"/>
        <v>27</v>
      </c>
      <c r="C157" s="90">
        <v>44942</v>
      </c>
      <c r="D157" s="41">
        <v>184.15</v>
      </c>
      <c r="E157" s="41">
        <v>12.49</v>
      </c>
      <c r="F157" s="41">
        <f t="shared" si="13"/>
        <v>1.079136</v>
      </c>
      <c r="G157" s="41">
        <f t="shared" si="10"/>
        <v>16.459653333333332</v>
      </c>
      <c r="H157" s="41">
        <f t="shared" si="11"/>
        <v>17.76220445952</v>
      </c>
      <c r="I157" s="62" t="s">
        <v>68</v>
      </c>
      <c r="J157" s="51">
        <v>19.14952</v>
      </c>
      <c r="K157" s="51">
        <v>8.04451</v>
      </c>
      <c r="L157" s="51">
        <v>22.18493</v>
      </c>
    </row>
    <row r="158" spans="2:14" s="199" customFormat="1" ht="24">
      <c r="B158" s="218">
        <f t="shared" si="14"/>
        <v>28</v>
      </c>
      <c r="C158" s="219">
        <v>44960</v>
      </c>
      <c r="D158" s="41">
        <v>184.09</v>
      </c>
      <c r="E158" s="41">
        <v>9</v>
      </c>
      <c r="F158" s="41">
        <f t="shared" si="13"/>
        <v>0.7776000000000001</v>
      </c>
      <c r="G158" s="41">
        <f>+AVERAGE(J158:L158)</f>
        <v>5.44613</v>
      </c>
      <c r="H158" s="41">
        <f>G158*F158</f>
        <v>4.234910688</v>
      </c>
      <c r="I158" s="203" t="s">
        <v>69</v>
      </c>
      <c r="J158" s="41">
        <v>10.38128</v>
      </c>
      <c r="K158" s="41">
        <v>0</v>
      </c>
      <c r="L158" s="41">
        <v>5.95711</v>
      </c>
      <c r="N158" s="219"/>
    </row>
    <row r="159" spans="2:23" s="198" customFormat="1" ht="24">
      <c r="B159" s="217">
        <f t="shared" si="14"/>
        <v>29</v>
      </c>
      <c r="C159" s="196">
        <v>44971</v>
      </c>
      <c r="D159" s="197">
        <v>184.06</v>
      </c>
      <c r="E159" s="197">
        <v>7.92</v>
      </c>
      <c r="F159" s="197">
        <f t="shared" si="13"/>
        <v>0.684288</v>
      </c>
      <c r="G159" s="197"/>
      <c r="H159" s="197"/>
      <c r="I159" s="195" t="s">
        <v>70</v>
      </c>
      <c r="J159" s="197">
        <v>0</v>
      </c>
      <c r="K159" s="197">
        <v>0</v>
      </c>
      <c r="L159" s="197">
        <v>0</v>
      </c>
      <c r="N159" s="196">
        <v>44971</v>
      </c>
      <c r="O159" s="198">
        <v>184.06</v>
      </c>
      <c r="P159" s="198">
        <v>7.92</v>
      </c>
      <c r="Q159" s="198">
        <v>0.684288</v>
      </c>
      <c r="R159" s="198">
        <v>0</v>
      </c>
      <c r="S159" s="198">
        <v>0</v>
      </c>
      <c r="T159" s="198" t="s">
        <v>70</v>
      </c>
      <c r="U159" s="198">
        <v>0</v>
      </c>
      <c r="V159" s="198">
        <v>0</v>
      </c>
      <c r="W159" s="198">
        <v>0</v>
      </c>
    </row>
    <row r="160" spans="2:23" s="198" customFormat="1" ht="24">
      <c r="B160" s="217">
        <f t="shared" si="14"/>
        <v>30</v>
      </c>
      <c r="C160" s="196">
        <v>44978</v>
      </c>
      <c r="D160" s="197">
        <v>184.04</v>
      </c>
      <c r="E160" s="197">
        <v>9.65</v>
      </c>
      <c r="F160" s="197">
        <f t="shared" si="13"/>
        <v>0.8337600000000001</v>
      </c>
      <c r="G160" s="197"/>
      <c r="H160" s="197"/>
      <c r="I160" s="195" t="s">
        <v>71</v>
      </c>
      <c r="J160" s="197">
        <v>0</v>
      </c>
      <c r="K160" s="197">
        <v>0</v>
      </c>
      <c r="L160" s="197">
        <v>0</v>
      </c>
      <c r="N160" s="196">
        <v>44978</v>
      </c>
      <c r="O160" s="198">
        <v>184.04</v>
      </c>
      <c r="P160" s="198">
        <v>9.65</v>
      </c>
      <c r="Q160" s="198">
        <v>0.8337600000000001</v>
      </c>
      <c r="R160" s="198">
        <v>0</v>
      </c>
      <c r="S160" s="198">
        <v>0</v>
      </c>
      <c r="T160" s="198" t="s">
        <v>71</v>
      </c>
      <c r="U160" s="198">
        <v>0</v>
      </c>
      <c r="V160" s="198">
        <v>0</v>
      </c>
      <c r="W160" s="198">
        <v>0</v>
      </c>
    </row>
    <row r="161" spans="2:12" ht="24">
      <c r="B161" s="33">
        <f t="shared" si="14"/>
        <v>31</v>
      </c>
      <c r="C161" s="90">
        <v>44993</v>
      </c>
      <c r="D161" s="41">
        <v>184.01</v>
      </c>
      <c r="E161" s="41">
        <v>7.66</v>
      </c>
      <c r="F161" s="41">
        <f t="shared" si="13"/>
        <v>0.6618240000000001</v>
      </c>
      <c r="G161" s="41">
        <f t="shared" si="10"/>
        <v>32.5604</v>
      </c>
      <c r="H161" s="41">
        <f t="shared" si="11"/>
        <v>21.549254169600005</v>
      </c>
      <c r="I161" s="2" t="s">
        <v>72</v>
      </c>
      <c r="J161" s="51">
        <v>33.22149</v>
      </c>
      <c r="K161" s="51">
        <v>33.99535</v>
      </c>
      <c r="L161" s="51">
        <v>30.46436</v>
      </c>
    </row>
    <row r="162" spans="2:12" ht="24">
      <c r="B162" s="33">
        <f t="shared" si="14"/>
        <v>32</v>
      </c>
      <c r="C162" s="90">
        <v>45006</v>
      </c>
      <c r="D162" s="41">
        <v>183.96</v>
      </c>
      <c r="E162" s="41">
        <v>7.45</v>
      </c>
      <c r="F162" s="41">
        <f t="shared" si="13"/>
        <v>0.64368</v>
      </c>
      <c r="G162" s="41">
        <f t="shared" si="10"/>
        <v>33.88149000000001</v>
      </c>
      <c r="H162" s="41">
        <f t="shared" si="11"/>
        <v>21.808837483200005</v>
      </c>
      <c r="I162" s="2" t="s">
        <v>103</v>
      </c>
      <c r="J162" s="51">
        <v>40.86281</v>
      </c>
      <c r="K162" s="51">
        <v>25.77622</v>
      </c>
      <c r="L162" s="51">
        <v>35.00544</v>
      </c>
    </row>
    <row r="163" spans="2:12" s="107" customFormat="1" ht="24.75" thickBot="1">
      <c r="B163" s="108">
        <f t="shared" si="14"/>
        <v>33</v>
      </c>
      <c r="C163" s="109">
        <v>45015</v>
      </c>
      <c r="D163" s="110">
        <v>183.93</v>
      </c>
      <c r="E163" s="110">
        <v>5.64</v>
      </c>
      <c r="F163" s="110">
        <f t="shared" si="13"/>
        <v>0.487296</v>
      </c>
      <c r="G163" s="110">
        <f t="shared" si="10"/>
        <v>40.51433666666667</v>
      </c>
      <c r="H163" s="110">
        <f t="shared" si="11"/>
        <v>19.742474200320004</v>
      </c>
      <c r="I163" s="213" t="s">
        <v>110</v>
      </c>
      <c r="J163" s="214">
        <v>43.67569</v>
      </c>
      <c r="K163" s="214">
        <v>40.04992</v>
      </c>
      <c r="L163" s="214">
        <v>37.8174</v>
      </c>
    </row>
    <row r="164" spans="2:12" ht="24.75" thickTop="1">
      <c r="B164" s="33">
        <v>1</v>
      </c>
      <c r="C164" s="223">
        <v>24201</v>
      </c>
      <c r="D164" s="41">
        <v>183.92</v>
      </c>
      <c r="E164" s="41">
        <v>5.92</v>
      </c>
      <c r="F164" s="41">
        <f t="shared" si="13"/>
        <v>0.511488</v>
      </c>
      <c r="G164" s="39">
        <f aca="true" t="shared" si="15" ref="G164:G173">+AVERAGE(J164:L164)</f>
        <v>42.44737</v>
      </c>
      <c r="H164" s="39">
        <f aca="true" t="shared" si="16" ref="H164:H173">G164*F164</f>
        <v>21.71132038656</v>
      </c>
      <c r="I164" s="60" t="s">
        <v>45</v>
      </c>
      <c r="J164" s="51">
        <v>41.00675</v>
      </c>
      <c r="K164" s="51">
        <v>49.59864</v>
      </c>
      <c r="L164" s="51">
        <v>36.73672</v>
      </c>
    </row>
    <row r="165" spans="2:12" ht="24">
      <c r="B165" s="33">
        <f>+B164+1</f>
        <v>2</v>
      </c>
      <c r="C165" s="223">
        <v>24216</v>
      </c>
      <c r="D165" s="41">
        <v>183.9</v>
      </c>
      <c r="E165" s="41">
        <v>4.69</v>
      </c>
      <c r="F165" s="41">
        <f t="shared" si="13"/>
        <v>0.4052160000000001</v>
      </c>
      <c r="G165" s="39">
        <f t="shared" si="15"/>
        <v>36.41301666666667</v>
      </c>
      <c r="H165" s="39">
        <f t="shared" si="16"/>
        <v>14.755136961600005</v>
      </c>
      <c r="I165" s="61" t="s">
        <v>42</v>
      </c>
      <c r="J165" s="51">
        <v>30.34507</v>
      </c>
      <c r="K165" s="51">
        <v>38.01409</v>
      </c>
      <c r="L165" s="51">
        <v>40.87989</v>
      </c>
    </row>
    <row r="166" spans="2:12" ht="24">
      <c r="B166" s="33">
        <f aca="true" t="shared" si="17" ref="B166:B196">+B165+1</f>
        <v>3</v>
      </c>
      <c r="C166" s="223">
        <v>24228</v>
      </c>
      <c r="D166" s="41">
        <v>183.98</v>
      </c>
      <c r="E166" s="41">
        <v>9.04</v>
      </c>
      <c r="F166" s="41">
        <f t="shared" si="13"/>
        <v>0.781056</v>
      </c>
      <c r="G166" s="41">
        <f t="shared" si="15"/>
        <v>25.83644666666667</v>
      </c>
      <c r="H166" s="41">
        <f t="shared" si="16"/>
        <v>20.17971168768</v>
      </c>
      <c r="I166" s="61" t="s">
        <v>43</v>
      </c>
      <c r="J166" s="51">
        <v>29.55966</v>
      </c>
      <c r="K166" s="51">
        <v>29.20191</v>
      </c>
      <c r="L166" s="51">
        <v>18.74777</v>
      </c>
    </row>
    <row r="167" spans="2:12" ht="24">
      <c r="B167" s="33">
        <f t="shared" si="17"/>
        <v>4</v>
      </c>
      <c r="C167" s="223">
        <v>24243</v>
      </c>
      <c r="D167" s="41">
        <v>184.22</v>
      </c>
      <c r="E167" s="41">
        <v>15.86</v>
      </c>
      <c r="F167" s="41">
        <f t="shared" si="13"/>
        <v>1.370304</v>
      </c>
      <c r="G167" s="41">
        <f t="shared" si="15"/>
        <v>54.92297</v>
      </c>
      <c r="H167" s="41">
        <f t="shared" si="16"/>
        <v>75.26116548288</v>
      </c>
      <c r="I167" s="61" t="s">
        <v>44</v>
      </c>
      <c r="J167" s="51">
        <v>53.53278</v>
      </c>
      <c r="K167" s="51">
        <v>54.66848</v>
      </c>
      <c r="L167" s="51">
        <v>56.56765</v>
      </c>
    </row>
    <row r="168" spans="2:12" ht="24">
      <c r="B168" s="33">
        <f t="shared" si="17"/>
        <v>5</v>
      </c>
      <c r="C168" s="223">
        <v>24250</v>
      </c>
      <c r="D168" s="41">
        <v>183.91</v>
      </c>
      <c r="E168" s="41">
        <v>5.12</v>
      </c>
      <c r="F168" s="41">
        <f t="shared" si="13"/>
        <v>0.44236800000000004</v>
      </c>
      <c r="G168" s="41">
        <f t="shared" si="15"/>
        <v>24.941670000000002</v>
      </c>
      <c r="H168" s="41">
        <f t="shared" si="16"/>
        <v>11.033396674560002</v>
      </c>
      <c r="I168" s="33" t="s">
        <v>46</v>
      </c>
      <c r="J168" s="51">
        <v>24.79872</v>
      </c>
      <c r="K168" s="51">
        <v>20.21608</v>
      </c>
      <c r="L168" s="51">
        <v>29.81021</v>
      </c>
    </row>
    <row r="169" spans="2:12" ht="24">
      <c r="B169" s="33">
        <f t="shared" si="17"/>
        <v>6</v>
      </c>
      <c r="C169" s="223">
        <v>24265</v>
      </c>
      <c r="D169" s="41">
        <v>185.19</v>
      </c>
      <c r="E169" s="41">
        <v>62.45</v>
      </c>
      <c r="F169" s="41">
        <f t="shared" si="13"/>
        <v>5.3956800000000005</v>
      </c>
      <c r="G169" s="41">
        <f t="shared" si="15"/>
        <v>168.36839</v>
      </c>
      <c r="H169" s="41">
        <f t="shared" si="16"/>
        <v>908.4619545552001</v>
      </c>
      <c r="I169" s="33" t="s">
        <v>47</v>
      </c>
      <c r="J169" s="51">
        <v>159.45473</v>
      </c>
      <c r="K169" s="51">
        <v>162.83859</v>
      </c>
      <c r="L169" s="51">
        <v>182.81185</v>
      </c>
    </row>
    <row r="170" spans="2:12" ht="24">
      <c r="B170" s="33">
        <f t="shared" si="17"/>
        <v>7</v>
      </c>
      <c r="C170" s="223">
        <v>24277</v>
      </c>
      <c r="D170" s="41">
        <v>185.305</v>
      </c>
      <c r="E170" s="41">
        <v>73.578</v>
      </c>
      <c r="F170" s="41">
        <f t="shared" si="13"/>
        <v>6.357139200000001</v>
      </c>
      <c r="G170" s="41">
        <f t="shared" si="15"/>
        <v>118.77275666666667</v>
      </c>
      <c r="H170" s="41">
        <f t="shared" si="16"/>
        <v>755.0549472977281</v>
      </c>
      <c r="I170" s="62" t="s">
        <v>48</v>
      </c>
      <c r="J170" s="51">
        <v>112.65762</v>
      </c>
      <c r="K170" s="51">
        <v>124.07302</v>
      </c>
      <c r="L170" s="51">
        <v>119.58763</v>
      </c>
    </row>
    <row r="171" spans="2:12" ht="24">
      <c r="B171" s="218">
        <f t="shared" si="17"/>
        <v>8</v>
      </c>
      <c r="C171" s="223">
        <v>24285</v>
      </c>
      <c r="D171" s="41">
        <v>185.19</v>
      </c>
      <c r="E171" s="41">
        <v>66.622</v>
      </c>
      <c r="F171" s="41">
        <f t="shared" si="13"/>
        <v>5.756140800000001</v>
      </c>
      <c r="G171" s="41">
        <f t="shared" si="15"/>
        <v>75.11624</v>
      </c>
      <c r="H171" s="41">
        <f t="shared" si="16"/>
        <v>432.3796538065921</v>
      </c>
      <c r="I171" s="220" t="s">
        <v>49</v>
      </c>
      <c r="J171" s="51">
        <v>79.36219</v>
      </c>
      <c r="K171" s="51">
        <v>70.77796</v>
      </c>
      <c r="L171" s="51">
        <v>75.20857</v>
      </c>
    </row>
    <row r="172" spans="2:12" ht="24">
      <c r="B172" s="33">
        <f t="shared" si="17"/>
        <v>9</v>
      </c>
      <c r="C172" s="223">
        <v>24286</v>
      </c>
      <c r="D172" s="41">
        <v>185.965</v>
      </c>
      <c r="E172" s="41">
        <v>114.29</v>
      </c>
      <c r="F172" s="41">
        <f t="shared" si="13"/>
        <v>9.874656000000002</v>
      </c>
      <c r="G172" s="41">
        <f t="shared" si="15"/>
        <v>428.9402866666667</v>
      </c>
      <c r="H172" s="41">
        <f t="shared" si="16"/>
        <v>4235.637775374721</v>
      </c>
      <c r="I172" s="62" t="s">
        <v>50</v>
      </c>
      <c r="J172" s="51">
        <v>418.42597</v>
      </c>
      <c r="K172" s="51">
        <v>457.49142</v>
      </c>
      <c r="L172" s="51">
        <v>410.90347</v>
      </c>
    </row>
    <row r="173" spans="2:12" ht="24">
      <c r="B173" s="33">
        <f t="shared" si="17"/>
        <v>10</v>
      </c>
      <c r="C173" s="223">
        <v>24289</v>
      </c>
      <c r="D173" s="41">
        <v>190.425</v>
      </c>
      <c r="E173" s="41">
        <v>177.072</v>
      </c>
      <c r="F173" s="41">
        <f t="shared" si="13"/>
        <v>15.299020800000001</v>
      </c>
      <c r="G173" s="41">
        <f t="shared" si="15"/>
        <v>374.53515666666664</v>
      </c>
      <c r="H173" s="41">
        <f t="shared" si="16"/>
        <v>5730.021152174592</v>
      </c>
      <c r="I173" s="62" t="s">
        <v>51</v>
      </c>
      <c r="J173" s="51">
        <v>346.97099</v>
      </c>
      <c r="K173" s="51">
        <v>445.29889</v>
      </c>
      <c r="L173" s="51">
        <v>331.33559</v>
      </c>
    </row>
    <row r="174" spans="2:12" ht="24">
      <c r="B174" s="33">
        <f t="shared" si="17"/>
        <v>11</v>
      </c>
      <c r="C174" s="223">
        <v>24313</v>
      </c>
      <c r="D174" s="41">
        <v>184.875</v>
      </c>
      <c r="E174" s="41">
        <v>48.515</v>
      </c>
      <c r="F174" s="41">
        <f t="shared" si="13"/>
        <v>4.191696</v>
      </c>
      <c r="G174" s="41">
        <f aca="true" t="shared" si="18" ref="G174:G197">+AVERAGE(J174:L174)</f>
        <v>259.9325</v>
      </c>
      <c r="H174" s="41">
        <f aca="true" t="shared" si="19" ref="H174:H197">G174*F174</f>
        <v>1089.5580205200001</v>
      </c>
      <c r="I174" s="62" t="s">
        <v>52</v>
      </c>
      <c r="J174" s="51">
        <v>249.69486</v>
      </c>
      <c r="K174" s="51">
        <v>261.85117</v>
      </c>
      <c r="L174" s="51">
        <v>268.25147</v>
      </c>
    </row>
    <row r="175" spans="2:12" ht="24">
      <c r="B175" s="33">
        <f t="shared" si="17"/>
        <v>12</v>
      </c>
      <c r="C175" s="223">
        <v>24318</v>
      </c>
      <c r="D175" s="41">
        <v>188.905</v>
      </c>
      <c r="E175" s="41">
        <v>365.85</v>
      </c>
      <c r="F175" s="41">
        <f t="shared" si="13"/>
        <v>31.609440000000003</v>
      </c>
      <c r="G175" s="41">
        <f t="shared" si="18"/>
        <v>1377.3199100000002</v>
      </c>
      <c r="H175" s="41">
        <f t="shared" si="19"/>
        <v>43536.311055950406</v>
      </c>
      <c r="I175" s="62" t="s">
        <v>53</v>
      </c>
      <c r="J175" s="51">
        <v>1384.86545</v>
      </c>
      <c r="K175" s="51">
        <v>1311.12422</v>
      </c>
      <c r="L175" s="51">
        <v>1435.97006</v>
      </c>
    </row>
    <row r="176" spans="2:12" ht="24">
      <c r="B176" s="33">
        <f t="shared" si="17"/>
        <v>13</v>
      </c>
      <c r="C176" s="223">
        <v>24325</v>
      </c>
      <c r="D176" s="41">
        <v>190.345</v>
      </c>
      <c r="E176" s="41">
        <v>553.444</v>
      </c>
      <c r="F176" s="41">
        <f t="shared" si="13"/>
        <v>47.8175616</v>
      </c>
      <c r="G176" s="41">
        <f t="shared" si="18"/>
        <v>337.88400333333334</v>
      </c>
      <c r="H176" s="41">
        <f t="shared" si="19"/>
        <v>16156.789143046271</v>
      </c>
      <c r="I176" s="62" t="s">
        <v>54</v>
      </c>
      <c r="J176" s="51">
        <v>341.34093</v>
      </c>
      <c r="K176" s="51">
        <v>331.62229</v>
      </c>
      <c r="L176" s="51">
        <v>340.68879</v>
      </c>
    </row>
    <row r="177" spans="2:12" ht="24">
      <c r="B177" s="33">
        <f t="shared" si="17"/>
        <v>14</v>
      </c>
      <c r="C177" s="223">
        <v>24327</v>
      </c>
      <c r="D177" s="41">
        <v>191.465</v>
      </c>
      <c r="E177" s="41">
        <v>648.515</v>
      </c>
      <c r="F177" s="41">
        <f t="shared" si="13"/>
        <v>56.031696000000004</v>
      </c>
      <c r="G177" s="41">
        <f t="shared" si="18"/>
        <v>224.70572333333334</v>
      </c>
      <c r="H177" s="41">
        <f t="shared" si="19"/>
        <v>12590.642779273441</v>
      </c>
      <c r="I177" s="62" t="s">
        <v>55</v>
      </c>
      <c r="J177" s="51">
        <v>226.005</v>
      </c>
      <c r="K177" s="51">
        <v>266.59905</v>
      </c>
      <c r="L177" s="51">
        <v>181.51312</v>
      </c>
    </row>
    <row r="178" spans="2:12" ht="24">
      <c r="B178" s="33">
        <f t="shared" si="17"/>
        <v>15</v>
      </c>
      <c r="C178" s="223">
        <v>24335</v>
      </c>
      <c r="D178" s="41">
        <v>186.125</v>
      </c>
      <c r="E178" s="41">
        <v>117.542</v>
      </c>
      <c r="F178" s="41">
        <f t="shared" si="13"/>
        <v>10.1556288</v>
      </c>
      <c r="G178" s="41">
        <f t="shared" si="18"/>
        <v>444.2155133333334</v>
      </c>
      <c r="H178" s="41">
        <f t="shared" si="19"/>
        <v>4511.287860614785</v>
      </c>
      <c r="I178" s="62" t="s">
        <v>56</v>
      </c>
      <c r="J178" s="51">
        <v>435.69065</v>
      </c>
      <c r="K178" s="51">
        <v>447.87597</v>
      </c>
      <c r="L178" s="51">
        <v>449.07992</v>
      </c>
    </row>
    <row r="179" spans="2:12" ht="24">
      <c r="B179" s="33">
        <f t="shared" si="17"/>
        <v>16</v>
      </c>
      <c r="C179" s="223">
        <v>24355</v>
      </c>
      <c r="D179" s="41">
        <v>185.475</v>
      </c>
      <c r="E179" s="41">
        <v>85.848</v>
      </c>
      <c r="F179" s="41">
        <f t="shared" si="13"/>
        <v>7.4172672</v>
      </c>
      <c r="G179" s="41">
        <f t="shared" si="18"/>
        <v>443.28474666666665</v>
      </c>
      <c r="H179" s="41">
        <f t="shared" si="19"/>
        <v>3287.961411710976</v>
      </c>
      <c r="I179" s="62" t="s">
        <v>57</v>
      </c>
      <c r="J179" s="51">
        <v>434.51652</v>
      </c>
      <c r="K179" s="51">
        <v>447.94505</v>
      </c>
      <c r="L179" s="51">
        <v>447.39267</v>
      </c>
    </row>
    <row r="180" spans="2:12" ht="24">
      <c r="B180" s="33">
        <f t="shared" si="17"/>
        <v>17</v>
      </c>
      <c r="C180" s="223">
        <v>24361</v>
      </c>
      <c r="D180" s="41">
        <v>186.475</v>
      </c>
      <c r="E180" s="41">
        <v>155.17</v>
      </c>
      <c r="F180" s="41">
        <f t="shared" si="13"/>
        <v>13.406687999999999</v>
      </c>
      <c r="G180" s="41">
        <f t="shared" si="18"/>
        <v>222.36362666666665</v>
      </c>
      <c r="H180" s="41">
        <f t="shared" si="19"/>
        <v>2981.1597652684795</v>
      </c>
      <c r="I180" s="62" t="s">
        <v>58</v>
      </c>
      <c r="J180" s="51">
        <v>213.09557</v>
      </c>
      <c r="K180" s="51">
        <v>249.84765</v>
      </c>
      <c r="L180" s="51">
        <v>204.14766</v>
      </c>
    </row>
    <row r="181" spans="2:12" ht="24">
      <c r="B181" s="33">
        <f t="shared" si="17"/>
        <v>18</v>
      </c>
      <c r="C181" s="223">
        <v>24369</v>
      </c>
      <c r="D181" s="41">
        <v>187.275</v>
      </c>
      <c r="E181" s="41">
        <v>184.764</v>
      </c>
      <c r="F181" s="41">
        <f t="shared" si="13"/>
        <v>15.963609600000002</v>
      </c>
      <c r="G181" s="41">
        <f t="shared" si="18"/>
        <v>348.77852666666666</v>
      </c>
      <c r="H181" s="41">
        <f t="shared" si="19"/>
        <v>5567.764236569857</v>
      </c>
      <c r="I181" s="62" t="s">
        <v>59</v>
      </c>
      <c r="J181" s="51">
        <v>336.92452</v>
      </c>
      <c r="K181" s="51">
        <v>390.07092</v>
      </c>
      <c r="L181" s="51">
        <v>319.34014</v>
      </c>
    </row>
    <row r="182" spans="2:12" ht="24">
      <c r="B182" s="33">
        <f t="shared" si="17"/>
        <v>19</v>
      </c>
      <c r="C182" s="223">
        <v>24386</v>
      </c>
      <c r="D182" s="41">
        <v>185.525</v>
      </c>
      <c r="E182" s="41">
        <v>84.069</v>
      </c>
      <c r="F182" s="41">
        <f t="shared" si="13"/>
        <v>7.263561600000001</v>
      </c>
      <c r="G182" s="41">
        <f t="shared" si="18"/>
        <v>54.260436000000006</v>
      </c>
      <c r="H182" s="41">
        <f t="shared" si="19"/>
        <v>394.1240193288577</v>
      </c>
      <c r="I182" s="62" t="s">
        <v>60</v>
      </c>
      <c r="J182" s="51">
        <v>50.40323</v>
      </c>
      <c r="K182" s="51">
        <v>55.48021</v>
      </c>
      <c r="L182" s="51">
        <v>56.897868</v>
      </c>
    </row>
    <row r="183" spans="2:12" ht="24">
      <c r="B183" s="33">
        <f t="shared" si="17"/>
        <v>20</v>
      </c>
      <c r="C183" s="223">
        <v>24397</v>
      </c>
      <c r="D183" s="41">
        <v>185.405</v>
      </c>
      <c r="E183" s="41">
        <v>80.361</v>
      </c>
      <c r="F183" s="41">
        <f t="shared" si="13"/>
        <v>6.943190400000001</v>
      </c>
      <c r="G183" s="41">
        <f t="shared" si="18"/>
        <v>36.605376666666665</v>
      </c>
      <c r="H183" s="41">
        <f t="shared" si="19"/>
        <v>254.158099860384</v>
      </c>
      <c r="I183" s="62" t="s">
        <v>61</v>
      </c>
      <c r="J183" s="51">
        <v>32.93356</v>
      </c>
      <c r="K183" s="51">
        <v>33.36756</v>
      </c>
      <c r="L183" s="51">
        <v>43.51501</v>
      </c>
    </row>
    <row r="184" spans="2:12" ht="24">
      <c r="B184" s="33">
        <f t="shared" si="17"/>
        <v>21</v>
      </c>
      <c r="C184" s="223">
        <v>24405</v>
      </c>
      <c r="D184" s="41">
        <v>185.105</v>
      </c>
      <c r="E184" s="41">
        <v>57.472</v>
      </c>
      <c r="F184" s="41">
        <f t="shared" si="13"/>
        <v>4.965580800000001</v>
      </c>
      <c r="G184" s="41">
        <f t="shared" si="18"/>
        <v>79.25367333333332</v>
      </c>
      <c r="H184" s="41">
        <f t="shared" si="19"/>
        <v>393.540518633472</v>
      </c>
      <c r="I184" s="62" t="s">
        <v>62</v>
      </c>
      <c r="J184" s="51">
        <v>76.88015</v>
      </c>
      <c r="K184" s="51">
        <v>75.93672</v>
      </c>
      <c r="L184" s="51">
        <v>84.94415</v>
      </c>
    </row>
    <row r="185" spans="2:12" ht="24">
      <c r="B185" s="33">
        <f t="shared" si="17"/>
        <v>22</v>
      </c>
      <c r="C185" s="223">
        <v>24414</v>
      </c>
      <c r="D185" s="41">
        <v>185.165</v>
      </c>
      <c r="E185" s="41">
        <v>60.653</v>
      </c>
      <c r="F185" s="41">
        <f t="shared" si="13"/>
        <v>5.2404192</v>
      </c>
      <c r="G185" s="41">
        <f t="shared" si="18"/>
        <v>77.47219333333332</v>
      </c>
      <c r="H185" s="41">
        <f t="shared" si="19"/>
        <v>405.98676941011195</v>
      </c>
      <c r="I185" s="62" t="s">
        <v>63</v>
      </c>
      <c r="J185" s="51">
        <v>73.36395</v>
      </c>
      <c r="K185" s="51">
        <v>79.72492</v>
      </c>
      <c r="L185" s="51">
        <v>79.32771</v>
      </c>
    </row>
    <row r="186" spans="2:12" ht="24">
      <c r="B186" s="33">
        <f t="shared" si="17"/>
        <v>23</v>
      </c>
      <c r="C186" s="223">
        <v>24424</v>
      </c>
      <c r="D186" s="41">
        <v>184.855</v>
      </c>
      <c r="E186" s="41">
        <v>43.875</v>
      </c>
      <c r="F186" s="41">
        <f t="shared" si="13"/>
        <v>3.7908000000000004</v>
      </c>
      <c r="G186" s="41">
        <f t="shared" si="18"/>
        <v>106.52131666666666</v>
      </c>
      <c r="H186" s="41">
        <f t="shared" si="19"/>
        <v>403.80100722000003</v>
      </c>
      <c r="I186" s="62" t="s">
        <v>64</v>
      </c>
      <c r="J186" s="51">
        <v>103.08144</v>
      </c>
      <c r="K186" s="51">
        <v>105.98005</v>
      </c>
      <c r="L186" s="51">
        <v>110.50246</v>
      </c>
    </row>
    <row r="187" spans="2:12" ht="24">
      <c r="B187" s="33">
        <f t="shared" si="17"/>
        <v>24</v>
      </c>
      <c r="C187" s="223">
        <v>24432</v>
      </c>
      <c r="D187" s="41">
        <v>184.635</v>
      </c>
      <c r="E187" s="41">
        <v>35.447</v>
      </c>
      <c r="F187" s="41">
        <f t="shared" si="13"/>
        <v>3.0626208000000004</v>
      </c>
      <c r="G187" s="41">
        <f t="shared" si="18"/>
        <v>93.97155</v>
      </c>
      <c r="H187" s="41">
        <f t="shared" si="19"/>
        <v>287.79922363824</v>
      </c>
      <c r="I187" s="62" t="s">
        <v>65</v>
      </c>
      <c r="J187" s="51">
        <v>86.95652</v>
      </c>
      <c r="K187" s="51">
        <v>103.35096</v>
      </c>
      <c r="L187" s="51">
        <v>91.60717</v>
      </c>
    </row>
    <row r="188" spans="2:12" ht="24">
      <c r="B188" s="33">
        <f t="shared" si="17"/>
        <v>25</v>
      </c>
      <c r="C188" s="223">
        <v>24447</v>
      </c>
      <c r="D188" s="41">
        <v>184.465</v>
      </c>
      <c r="E188" s="41">
        <v>25.358</v>
      </c>
      <c r="F188" s="41">
        <f t="shared" si="13"/>
        <v>2.1909312</v>
      </c>
      <c r="G188" s="41">
        <f t="shared" si="18"/>
        <v>15.514626666666667</v>
      </c>
      <c r="H188" s="41">
        <f t="shared" si="19"/>
        <v>33.991479620352</v>
      </c>
      <c r="I188" s="62" t="s">
        <v>66</v>
      </c>
      <c r="J188" s="51">
        <v>15.28356</v>
      </c>
      <c r="K188" s="51">
        <v>15.91371</v>
      </c>
      <c r="L188" s="51">
        <v>15.34661</v>
      </c>
    </row>
    <row r="189" spans="2:12" ht="24">
      <c r="B189" s="33">
        <f t="shared" si="17"/>
        <v>26</v>
      </c>
      <c r="C189" s="223">
        <v>24454</v>
      </c>
      <c r="D189" s="41">
        <v>184.395</v>
      </c>
      <c r="E189" s="41">
        <v>23.487</v>
      </c>
      <c r="F189" s="41">
        <f t="shared" si="13"/>
        <v>2.0292768</v>
      </c>
      <c r="G189" s="41">
        <f t="shared" si="18"/>
        <v>19.096590000000003</v>
      </c>
      <c r="H189" s="41">
        <f t="shared" si="19"/>
        <v>38.752267046112</v>
      </c>
      <c r="I189" s="62" t="s">
        <v>67</v>
      </c>
      <c r="J189" s="51">
        <v>15.39093</v>
      </c>
      <c r="K189" s="51">
        <v>19.95875</v>
      </c>
      <c r="L189" s="51">
        <v>21.94009</v>
      </c>
    </row>
    <row r="190" spans="2:12" ht="24">
      <c r="B190" s="33">
        <f t="shared" si="17"/>
        <v>27</v>
      </c>
      <c r="C190" s="223">
        <v>24461</v>
      </c>
      <c r="D190" s="41">
        <v>184.345</v>
      </c>
      <c r="E190" s="41">
        <v>21.122</v>
      </c>
      <c r="F190" s="41">
        <f t="shared" si="13"/>
        <v>1.8249408</v>
      </c>
      <c r="G190" s="41">
        <f t="shared" si="18"/>
        <v>34.62204333333333</v>
      </c>
      <c r="H190" s="41">
        <f t="shared" si="19"/>
        <v>63.183179458367995</v>
      </c>
      <c r="I190" s="220" t="s">
        <v>68</v>
      </c>
      <c r="J190" s="51">
        <v>31.51261</v>
      </c>
      <c r="K190" s="51">
        <v>34.91469</v>
      </c>
      <c r="L190" s="51">
        <v>37.43883</v>
      </c>
    </row>
    <row r="191" spans="2:12" ht="24">
      <c r="B191" s="218">
        <f t="shared" si="17"/>
        <v>28</v>
      </c>
      <c r="C191" s="223">
        <v>24476</v>
      </c>
      <c r="D191" s="41">
        <v>184.175</v>
      </c>
      <c r="E191" s="41">
        <v>18.131</v>
      </c>
      <c r="F191" s="41">
        <f t="shared" si="13"/>
        <v>1.5665184</v>
      </c>
      <c r="G191" s="41">
        <f t="shared" si="18"/>
        <v>24.29497333333333</v>
      </c>
      <c r="H191" s="41">
        <f t="shared" si="19"/>
        <v>38.058522754175996</v>
      </c>
      <c r="I191" s="203" t="s">
        <v>69</v>
      </c>
      <c r="J191" s="51">
        <v>27.26729</v>
      </c>
      <c r="K191" s="51">
        <v>21.31557</v>
      </c>
      <c r="L191" s="51">
        <v>24.30206</v>
      </c>
    </row>
    <row r="192" spans="2:12" ht="24">
      <c r="B192" s="218">
        <f t="shared" si="17"/>
        <v>29</v>
      </c>
      <c r="C192" s="223">
        <v>24501</v>
      </c>
      <c r="D192" s="41">
        <v>184.175</v>
      </c>
      <c r="E192" s="41">
        <v>16.285</v>
      </c>
      <c r="F192" s="41">
        <f t="shared" si="13"/>
        <v>1.407024</v>
      </c>
      <c r="G192" s="41">
        <f t="shared" si="18"/>
        <v>19.2758</v>
      </c>
      <c r="H192" s="41">
        <f t="shared" si="19"/>
        <v>27.1215132192</v>
      </c>
      <c r="I192" s="200" t="s">
        <v>70</v>
      </c>
      <c r="J192" s="51">
        <v>15.63333</v>
      </c>
      <c r="K192" s="51">
        <v>20.36522</v>
      </c>
      <c r="L192" s="51">
        <v>21.82885</v>
      </c>
    </row>
    <row r="193" spans="2:12" ht="24">
      <c r="B193" s="218">
        <f t="shared" si="17"/>
        <v>30</v>
      </c>
      <c r="C193" s="223">
        <v>24509</v>
      </c>
      <c r="D193" s="41">
        <v>184.105</v>
      </c>
      <c r="E193" s="41">
        <v>11.901</v>
      </c>
      <c r="F193" s="41">
        <f t="shared" si="13"/>
        <v>1.0282464</v>
      </c>
      <c r="G193" s="41">
        <f t="shared" si="18"/>
        <v>32.45536</v>
      </c>
      <c r="H193" s="41">
        <f t="shared" si="19"/>
        <v>33.372107080704</v>
      </c>
      <c r="I193" s="200" t="s">
        <v>71</v>
      </c>
      <c r="J193" s="51">
        <v>31.07724</v>
      </c>
      <c r="K193" s="51">
        <v>30.04175</v>
      </c>
      <c r="L193" s="51">
        <v>36.24709</v>
      </c>
    </row>
    <row r="194" spans="2:12" ht="24">
      <c r="B194" s="218">
        <f t="shared" si="17"/>
        <v>31</v>
      </c>
      <c r="C194" s="223">
        <v>24523</v>
      </c>
      <c r="D194" s="41">
        <v>184.045</v>
      </c>
      <c r="E194" s="41">
        <v>10.631</v>
      </c>
      <c r="F194" s="41">
        <f t="shared" si="13"/>
        <v>0.9185184000000001</v>
      </c>
      <c r="G194" s="41">
        <f t="shared" si="18"/>
        <v>40.25895666666667</v>
      </c>
      <c r="H194" s="41">
        <f t="shared" si="19"/>
        <v>36.978592463136</v>
      </c>
      <c r="I194" s="200" t="s">
        <v>72</v>
      </c>
      <c r="J194" s="51">
        <v>42.92362</v>
      </c>
      <c r="K194" s="51">
        <v>31.44224</v>
      </c>
      <c r="L194" s="51">
        <v>46.41101</v>
      </c>
    </row>
    <row r="195" spans="2:12" ht="24">
      <c r="B195" s="33">
        <f t="shared" si="17"/>
        <v>32</v>
      </c>
      <c r="C195" s="223">
        <v>24530</v>
      </c>
      <c r="D195" s="41">
        <v>184.085</v>
      </c>
      <c r="E195" s="41">
        <v>11.457</v>
      </c>
      <c r="F195" s="41">
        <f t="shared" si="13"/>
        <v>0.9898848000000001</v>
      </c>
      <c r="G195" s="41">
        <f t="shared" si="18"/>
        <v>26.78354333333333</v>
      </c>
      <c r="H195" s="41">
        <f t="shared" si="19"/>
        <v>26.512622435808</v>
      </c>
      <c r="I195" s="2" t="s">
        <v>103</v>
      </c>
      <c r="J195" s="51">
        <v>22.39124</v>
      </c>
      <c r="K195" s="51">
        <v>30.59319</v>
      </c>
      <c r="L195" s="51">
        <v>27.3662</v>
      </c>
    </row>
    <row r="196" spans="2:12" ht="24">
      <c r="B196" s="33">
        <f t="shared" si="17"/>
        <v>33</v>
      </c>
      <c r="C196" s="223">
        <v>24538</v>
      </c>
      <c r="D196" s="41">
        <v>184.005</v>
      </c>
      <c r="E196" s="41">
        <v>8.506</v>
      </c>
      <c r="F196" s="41">
        <f t="shared" si="13"/>
        <v>0.7349184000000001</v>
      </c>
      <c r="G196" s="41">
        <f t="shared" si="18"/>
        <v>13.621096666666668</v>
      </c>
      <c r="H196" s="41">
        <f t="shared" si="19"/>
        <v>10.010394568512002</v>
      </c>
      <c r="I196" s="5" t="s">
        <v>110</v>
      </c>
      <c r="J196" s="51">
        <v>14.02082</v>
      </c>
      <c r="K196" s="51">
        <v>8.06761</v>
      </c>
      <c r="L196" s="51">
        <v>18.77486</v>
      </c>
    </row>
    <row r="197" spans="2:12" s="107" customFormat="1" ht="24.75" thickBot="1">
      <c r="B197" s="213">
        <v>34</v>
      </c>
      <c r="C197" s="249">
        <v>24546</v>
      </c>
      <c r="D197" s="110">
        <v>183.985</v>
      </c>
      <c r="E197" s="110">
        <v>5.543</v>
      </c>
      <c r="F197" s="110">
        <f t="shared" si="13"/>
        <v>0.47891520000000004</v>
      </c>
      <c r="G197" s="110">
        <f t="shared" si="18"/>
        <v>17.815866666666665</v>
      </c>
      <c r="H197" s="110">
        <f t="shared" si="19"/>
        <v>8.532289347839999</v>
      </c>
      <c r="I197" s="213" t="s">
        <v>111</v>
      </c>
      <c r="J197" s="214">
        <v>11.27634</v>
      </c>
      <c r="K197" s="214">
        <v>18.11412</v>
      </c>
      <c r="L197" s="214">
        <v>24.05714</v>
      </c>
    </row>
    <row r="198" ht="24.75" thickTop="1"/>
    <row r="199" ht="24"/>
    <row r="200" ht="24"/>
    <row r="201" ht="24"/>
    <row r="202" ht="24"/>
    <row r="203" ht="24"/>
    <row r="204" ht="24"/>
    <row r="205" ht="24"/>
    <row r="206" ht="24"/>
    <row r="207" ht="24"/>
    <row r="208" ht="24"/>
    <row r="209" ht="24"/>
    <row r="210" ht="24"/>
    <row r="211" ht="24"/>
    <row r="212" ht="24"/>
    <row r="213" ht="24"/>
    <row r="214" ht="24"/>
    <row r="215" ht="24"/>
    <row r="216" ht="24"/>
    <row r="217" ht="24"/>
    <row r="218" ht="24"/>
    <row r="219" ht="24"/>
    <row r="220" ht="24"/>
    <row r="221" ht="24"/>
    <row r="222" ht="24"/>
    <row r="223" ht="24"/>
    <row r="224" ht="24"/>
    <row r="225" ht="24"/>
    <row r="226" ht="24"/>
    <row r="227" ht="24"/>
    <row r="228" ht="24"/>
    <row r="229" ht="24"/>
    <row r="230" ht="24"/>
    <row r="231" ht="24"/>
    <row r="232" ht="24"/>
    <row r="233" ht="24"/>
    <row r="234" ht="24"/>
    <row r="235" ht="24"/>
    <row r="236" ht="24"/>
    <row r="237" ht="24"/>
    <row r="238" ht="24"/>
    <row r="239" ht="24"/>
    <row r="240" ht="24"/>
    <row r="241" ht="24"/>
    <row r="242" ht="24"/>
    <row r="243" ht="24"/>
    <row r="244" ht="24"/>
    <row r="245" ht="24"/>
    <row r="246" ht="24"/>
    <row r="247" ht="24"/>
    <row r="248" ht="24"/>
    <row r="249" ht="24"/>
    <row r="250" ht="24"/>
    <row r="251" ht="24"/>
    <row r="252" ht="24"/>
    <row r="253" ht="24"/>
    <row r="254" ht="24"/>
    <row r="255" ht="24"/>
    <row r="256" ht="24"/>
    <row r="257" ht="24"/>
    <row r="258" ht="24"/>
    <row r="259" ht="24"/>
    <row r="260" ht="24"/>
    <row r="261" ht="24"/>
    <row r="262" ht="24"/>
    <row r="263" ht="24"/>
    <row r="264" ht="24"/>
    <row r="265" ht="24"/>
    <row r="266" ht="24"/>
    <row r="267" ht="24"/>
    <row r="268" ht="24"/>
    <row r="269" ht="24"/>
    <row r="270" ht="24"/>
    <row r="271" ht="24"/>
    <row r="272" ht="24"/>
    <row r="273" ht="24"/>
    <row r="274" ht="24"/>
    <row r="275" ht="24"/>
    <row r="276" ht="24"/>
    <row r="277" ht="24"/>
    <row r="278" ht="24"/>
    <row r="279" ht="24"/>
    <row r="280" ht="24"/>
    <row r="281" ht="24"/>
    <row r="282" ht="24"/>
    <row r="283" ht="24"/>
    <row r="284" ht="24"/>
    <row r="285" ht="24"/>
    <row r="286" ht="24"/>
    <row r="287" ht="24"/>
    <row r="288" ht="24"/>
    <row r="289" ht="24"/>
    <row r="290" ht="24"/>
    <row r="291" ht="24"/>
    <row r="292" ht="24"/>
    <row r="293" ht="24"/>
    <row r="294" ht="24"/>
    <row r="295" ht="24"/>
    <row r="296" ht="24"/>
    <row r="297" ht="24"/>
    <row r="298" ht="24"/>
    <row r="299" ht="24"/>
    <row r="300" ht="24"/>
    <row r="301" ht="24"/>
    <row r="302" ht="24"/>
    <row r="303" ht="24"/>
    <row r="304" ht="24"/>
    <row r="305" ht="24"/>
    <row r="306" ht="24"/>
    <row r="307" ht="24"/>
    <row r="308" ht="24"/>
    <row r="309" ht="24"/>
    <row r="310" ht="24"/>
    <row r="311" ht="24"/>
    <row r="312" ht="24"/>
    <row r="313" ht="24"/>
    <row r="314" ht="24"/>
    <row r="315" ht="24"/>
    <row r="316" ht="24"/>
    <row r="317" ht="24"/>
    <row r="318" ht="24"/>
    <row r="319" ht="24"/>
    <row r="320" ht="24"/>
    <row r="321" ht="24"/>
    <row r="322" ht="24"/>
    <row r="323" ht="24"/>
    <row r="324" ht="24"/>
    <row r="325" ht="24"/>
    <row r="326" ht="24"/>
    <row r="327" ht="24"/>
    <row r="328" ht="24"/>
    <row r="329" ht="24"/>
    <row r="330" ht="24"/>
    <row r="331" ht="24"/>
    <row r="332" ht="24"/>
    <row r="333" ht="24"/>
    <row r="334" ht="24"/>
    <row r="335" ht="24"/>
    <row r="336" ht="24"/>
    <row r="337" ht="24"/>
    <row r="338" ht="24"/>
    <row r="339" ht="24"/>
    <row r="340" ht="24"/>
    <row r="341" ht="24"/>
    <row r="342" ht="24"/>
    <row r="343" ht="24"/>
    <row r="344" ht="24"/>
    <row r="345" ht="24"/>
    <row r="346" ht="24"/>
    <row r="347" ht="24"/>
    <row r="348" ht="24"/>
    <row r="349" ht="24"/>
    <row r="350" ht="24"/>
    <row r="351" ht="24"/>
    <row r="352" ht="24"/>
    <row r="353" ht="24"/>
    <row r="354" ht="24"/>
    <row r="355" ht="24"/>
    <row r="356" ht="24"/>
    <row r="357" ht="24"/>
    <row r="358" ht="24"/>
    <row r="359" ht="24"/>
    <row r="360" ht="24"/>
    <row r="361" ht="24"/>
    <row r="362" ht="24"/>
    <row r="363" ht="24"/>
    <row r="364" ht="24"/>
    <row r="365" ht="24"/>
    <row r="366" ht="24"/>
    <row r="367" ht="24"/>
    <row r="368" ht="24"/>
    <row r="369" ht="24"/>
    <row r="370" ht="24"/>
    <row r="371" ht="24"/>
    <row r="372" ht="24"/>
    <row r="373" ht="24"/>
    <row r="374" ht="24"/>
    <row r="375" ht="24"/>
    <row r="376" ht="24"/>
    <row r="377" ht="24"/>
    <row r="378" ht="24"/>
    <row r="379" ht="24"/>
    <row r="380" ht="24"/>
    <row r="381" ht="24"/>
    <row r="382" ht="24"/>
    <row r="383" ht="24"/>
    <row r="384" ht="24"/>
    <row r="385" ht="24"/>
    <row r="386" ht="24"/>
    <row r="387" ht="24"/>
    <row r="388" ht="24"/>
    <row r="389" ht="24"/>
    <row r="390" ht="24"/>
    <row r="391" ht="24"/>
    <row r="392" ht="24"/>
    <row r="393" ht="24"/>
    <row r="394" ht="24"/>
    <row r="395" ht="24"/>
    <row r="396" ht="24"/>
    <row r="397" ht="24"/>
    <row r="398" ht="24"/>
    <row r="399" ht="24"/>
    <row r="400" ht="24"/>
    <row r="401" ht="24"/>
    <row r="402" ht="24"/>
    <row r="403" ht="24"/>
    <row r="404" ht="24"/>
    <row r="405" ht="24"/>
    <row r="406" ht="24"/>
    <row r="407" ht="24"/>
    <row r="408" ht="24"/>
    <row r="409" ht="24"/>
    <row r="410" ht="24"/>
    <row r="411" ht="24"/>
    <row r="412" ht="24"/>
    <row r="413" ht="24"/>
    <row r="414" ht="24"/>
    <row r="415" ht="24"/>
    <row r="416" ht="24"/>
    <row r="417" ht="24"/>
    <row r="418" ht="24"/>
    <row r="419" ht="24"/>
    <row r="420" ht="24"/>
    <row r="421" ht="24"/>
    <row r="422" spans="2:12" ht="24">
      <c r="B422" s="2">
        <v>34</v>
      </c>
      <c r="C422" s="90">
        <v>40248</v>
      </c>
      <c r="D422" s="41">
        <v>211.5</v>
      </c>
      <c r="E422" s="41">
        <v>5.963</v>
      </c>
      <c r="F422" s="41">
        <f aca="true" t="shared" si="20" ref="F422:F453">E422*0.0864</f>
        <v>0.5152032000000001</v>
      </c>
      <c r="G422" s="41">
        <f aca="true" t="shared" si="21" ref="G422:G518">+AVERAGE(J422:L422)</f>
        <v>34.7701</v>
      </c>
      <c r="H422" s="41">
        <f aca="true" t="shared" si="22" ref="H422:H518">G422*F422</f>
        <v>17.913666784320004</v>
      </c>
      <c r="I422" s="2" t="s">
        <v>111</v>
      </c>
      <c r="J422" s="51">
        <v>46.8247</v>
      </c>
      <c r="K422" s="51">
        <v>22.80606</v>
      </c>
      <c r="L422" s="51">
        <v>34.67954</v>
      </c>
    </row>
    <row r="423" spans="2:12" ht="24.75" thickBot="1">
      <c r="B423" s="54">
        <v>35</v>
      </c>
      <c r="C423" s="93">
        <v>40262</v>
      </c>
      <c r="D423" s="55">
        <v>211.52</v>
      </c>
      <c r="E423" s="55">
        <v>6.963</v>
      </c>
      <c r="F423" s="55">
        <f t="shared" si="20"/>
        <v>0.6016032</v>
      </c>
      <c r="G423" s="55">
        <f t="shared" si="21"/>
        <v>39.03057999999999</v>
      </c>
      <c r="H423" s="55">
        <f t="shared" si="22"/>
        <v>23.480921825855997</v>
      </c>
      <c r="I423" s="54" t="s">
        <v>112</v>
      </c>
      <c r="J423" s="68">
        <v>32.04118</v>
      </c>
      <c r="K423" s="68">
        <v>39.96918</v>
      </c>
      <c r="L423" s="68">
        <v>45.08138</v>
      </c>
    </row>
    <row r="424" spans="2:12" ht="24.75" thickTop="1">
      <c r="B424" s="5">
        <v>1</v>
      </c>
      <c r="C424" s="92">
        <v>40289</v>
      </c>
      <c r="D424" s="39">
        <v>211.55</v>
      </c>
      <c r="E424" s="39">
        <v>7.59</v>
      </c>
      <c r="F424" s="39">
        <f t="shared" si="20"/>
        <v>0.655776</v>
      </c>
      <c r="G424" s="41">
        <f t="shared" si="21"/>
        <v>41.025870000000005</v>
      </c>
      <c r="H424" s="41">
        <f t="shared" si="22"/>
        <v>26.903780925120003</v>
      </c>
      <c r="I424" s="57" t="s">
        <v>105</v>
      </c>
      <c r="J424" s="56">
        <v>32.93988</v>
      </c>
      <c r="K424" s="56">
        <v>20.35446</v>
      </c>
      <c r="L424" s="56">
        <v>69.78327</v>
      </c>
    </row>
    <row r="425" spans="2:12" ht="24">
      <c r="B425" s="2">
        <v>2</v>
      </c>
      <c r="C425" s="90">
        <v>40294</v>
      </c>
      <c r="D425" s="41">
        <v>211.53</v>
      </c>
      <c r="E425" s="41">
        <v>6.481</v>
      </c>
      <c r="F425" s="41">
        <f t="shared" si="20"/>
        <v>0.5599584</v>
      </c>
      <c r="G425" s="41">
        <f t="shared" si="21"/>
        <v>32.87329</v>
      </c>
      <c r="H425" s="41">
        <f t="shared" si="22"/>
        <v>18.407674871136</v>
      </c>
      <c r="I425" s="2" t="s">
        <v>106</v>
      </c>
      <c r="J425" s="51">
        <v>31.65988</v>
      </c>
      <c r="K425" s="51">
        <v>23.32708</v>
      </c>
      <c r="L425" s="51">
        <v>43.63291</v>
      </c>
    </row>
    <row r="426" spans="2:12" ht="24">
      <c r="B426" s="2">
        <v>3</v>
      </c>
      <c r="C426" s="90">
        <v>40304</v>
      </c>
      <c r="D426" s="41">
        <v>211.55</v>
      </c>
      <c r="E426" s="41">
        <v>6.571</v>
      </c>
      <c r="F426" s="41">
        <f t="shared" si="20"/>
        <v>0.5677344</v>
      </c>
      <c r="G426" s="41">
        <f t="shared" si="21"/>
        <v>186.89964999999998</v>
      </c>
      <c r="H426" s="41">
        <f t="shared" si="22"/>
        <v>106.10936065295998</v>
      </c>
      <c r="I426" s="2" t="s">
        <v>107</v>
      </c>
      <c r="J426" s="51">
        <v>170.66365</v>
      </c>
      <c r="K426" s="51">
        <v>200.78109</v>
      </c>
      <c r="L426" s="51">
        <v>189.25421</v>
      </c>
    </row>
    <row r="427" spans="2:12" ht="24">
      <c r="B427" s="2">
        <v>4</v>
      </c>
      <c r="C427" s="90">
        <v>40318</v>
      </c>
      <c r="D427" s="41">
        <v>211.62</v>
      </c>
      <c r="E427" s="41">
        <v>12.035</v>
      </c>
      <c r="F427" s="41">
        <f t="shared" si="20"/>
        <v>1.039824</v>
      </c>
      <c r="G427" s="41">
        <f t="shared" si="21"/>
        <v>1892.8452466666668</v>
      </c>
      <c r="H427" s="41">
        <f t="shared" si="22"/>
        <v>1968.2259157699202</v>
      </c>
      <c r="I427" s="2" t="s">
        <v>108</v>
      </c>
      <c r="J427" s="51">
        <v>1989.81607</v>
      </c>
      <c r="K427" s="51">
        <v>1966.29213</v>
      </c>
      <c r="L427" s="51">
        <v>1722.42754</v>
      </c>
    </row>
    <row r="428" spans="2:12" ht="24">
      <c r="B428" s="2">
        <v>5</v>
      </c>
      <c r="C428" s="90">
        <v>40322</v>
      </c>
      <c r="D428" s="41">
        <v>211.95</v>
      </c>
      <c r="E428" s="41">
        <v>47.305</v>
      </c>
      <c r="F428" s="41">
        <f t="shared" si="20"/>
        <v>4.087152000000001</v>
      </c>
      <c r="G428" s="41">
        <f t="shared" si="21"/>
        <v>1822.0927100000001</v>
      </c>
      <c r="H428" s="41">
        <f t="shared" si="22"/>
        <v>7447.169863861922</v>
      </c>
      <c r="I428" s="2" t="s">
        <v>109</v>
      </c>
      <c r="J428" s="51">
        <v>1875.09782</v>
      </c>
      <c r="K428" s="51">
        <v>1747.9616</v>
      </c>
      <c r="L428" s="51">
        <v>1843.21871</v>
      </c>
    </row>
    <row r="429" spans="2:12" ht="24">
      <c r="B429" s="2">
        <v>6</v>
      </c>
      <c r="C429" s="90">
        <v>40332</v>
      </c>
      <c r="D429" s="41">
        <v>211.57</v>
      </c>
      <c r="E429" s="41">
        <v>9.04</v>
      </c>
      <c r="F429" s="41">
        <f t="shared" si="20"/>
        <v>0.781056</v>
      </c>
      <c r="G429" s="41">
        <f t="shared" si="21"/>
        <v>250.58051666666665</v>
      </c>
      <c r="H429" s="41">
        <f t="shared" si="22"/>
        <v>195.7174160256</v>
      </c>
      <c r="I429" s="2" t="s">
        <v>81</v>
      </c>
      <c r="J429" s="51">
        <v>235.16468</v>
      </c>
      <c r="K429" s="51">
        <v>256.76185</v>
      </c>
      <c r="L429" s="51">
        <v>259.81502</v>
      </c>
    </row>
    <row r="430" spans="2:12" ht="24">
      <c r="B430" s="2">
        <v>7</v>
      </c>
      <c r="C430" s="90">
        <v>40343</v>
      </c>
      <c r="D430" s="41">
        <v>211.74</v>
      </c>
      <c r="E430" s="41">
        <v>23.022</v>
      </c>
      <c r="F430" s="41">
        <f t="shared" si="20"/>
        <v>1.9891008</v>
      </c>
      <c r="G430" s="41">
        <f t="shared" si="21"/>
        <v>144.34133666666665</v>
      </c>
      <c r="H430" s="41">
        <f t="shared" si="22"/>
        <v>287.10946823673595</v>
      </c>
      <c r="I430" s="2" t="s">
        <v>82</v>
      </c>
      <c r="J430" s="51">
        <v>137.51787</v>
      </c>
      <c r="K430" s="51">
        <v>150.0473</v>
      </c>
      <c r="L430" s="51">
        <v>145.45884</v>
      </c>
    </row>
    <row r="431" spans="2:12" ht="24">
      <c r="B431" s="2">
        <v>8</v>
      </c>
      <c r="C431" s="90">
        <v>40357</v>
      </c>
      <c r="D431" s="41">
        <v>211.85</v>
      </c>
      <c r="E431" s="41">
        <v>27.108</v>
      </c>
      <c r="F431" s="41">
        <f t="shared" si="20"/>
        <v>2.3421312000000003</v>
      </c>
      <c r="G431" s="41">
        <f t="shared" si="21"/>
        <v>126.26811333333332</v>
      </c>
      <c r="H431" s="41">
        <f t="shared" si="22"/>
        <v>295.736487803136</v>
      </c>
      <c r="I431" s="2" t="s">
        <v>83</v>
      </c>
      <c r="J431" s="51">
        <v>123.08118</v>
      </c>
      <c r="K431" s="51">
        <v>133.58512</v>
      </c>
      <c r="L431" s="51">
        <v>122.13804</v>
      </c>
    </row>
    <row r="432" spans="2:12" ht="24">
      <c r="B432" s="2">
        <v>9</v>
      </c>
      <c r="C432" s="90">
        <v>40364</v>
      </c>
      <c r="D432" s="41">
        <v>211.65</v>
      </c>
      <c r="E432" s="41">
        <v>16.514</v>
      </c>
      <c r="F432" s="41">
        <f t="shared" si="20"/>
        <v>1.4268096000000001</v>
      </c>
      <c r="G432" s="41">
        <f t="shared" si="21"/>
        <v>296.98064666666664</v>
      </c>
      <c r="H432" s="41">
        <f t="shared" si="22"/>
        <v>423.734837678208</v>
      </c>
      <c r="I432" s="58" t="s">
        <v>84</v>
      </c>
      <c r="J432" s="51">
        <v>301.81519</v>
      </c>
      <c r="K432" s="51">
        <v>302.24758</v>
      </c>
      <c r="L432" s="51">
        <v>286.87917</v>
      </c>
    </row>
    <row r="433" spans="2:12" ht="24">
      <c r="B433" s="2">
        <v>10</v>
      </c>
      <c r="C433" s="90">
        <v>40377</v>
      </c>
      <c r="D433" s="41">
        <v>217.58</v>
      </c>
      <c r="E433" s="41">
        <v>709.685</v>
      </c>
      <c r="F433" s="41">
        <f t="shared" si="20"/>
        <v>61.316784</v>
      </c>
      <c r="G433" s="41">
        <f t="shared" si="21"/>
        <v>2285.5448266666667</v>
      </c>
      <c r="H433" s="41">
        <f t="shared" si="22"/>
        <v>140142.25845903743</v>
      </c>
      <c r="I433" s="58" t="s">
        <v>85</v>
      </c>
      <c r="J433" s="51">
        <v>2293.49348</v>
      </c>
      <c r="K433" s="51">
        <v>2277.95786</v>
      </c>
      <c r="L433" s="51">
        <v>2285.18314</v>
      </c>
    </row>
    <row r="434" spans="2:12" ht="24">
      <c r="B434" s="2">
        <v>11</v>
      </c>
      <c r="C434" s="90">
        <v>40387</v>
      </c>
      <c r="D434" s="41">
        <v>213.46</v>
      </c>
      <c r="E434" s="41">
        <v>176.454</v>
      </c>
      <c r="F434" s="41">
        <f t="shared" si="20"/>
        <v>15.245625600000002</v>
      </c>
      <c r="G434" s="41">
        <f t="shared" si="21"/>
        <v>1054.8021666666666</v>
      </c>
      <c r="H434" s="41">
        <f t="shared" si="22"/>
        <v>16081.1189150688</v>
      </c>
      <c r="I434" s="58" t="s">
        <v>86</v>
      </c>
      <c r="J434" s="51">
        <v>1067.79717</v>
      </c>
      <c r="K434" s="51">
        <v>1021.36062</v>
      </c>
      <c r="L434" s="51">
        <v>1075.24871</v>
      </c>
    </row>
    <row r="435" spans="2:12" ht="24">
      <c r="B435" s="2">
        <v>12</v>
      </c>
      <c r="C435" s="90">
        <v>40392</v>
      </c>
      <c r="D435" s="41">
        <v>212.45</v>
      </c>
      <c r="E435" s="41">
        <v>106.001</v>
      </c>
      <c r="F435" s="41">
        <f t="shared" si="20"/>
        <v>9.158486400000001</v>
      </c>
      <c r="G435" s="41">
        <f t="shared" si="21"/>
        <v>171.28886</v>
      </c>
      <c r="H435" s="41">
        <f t="shared" si="22"/>
        <v>1568.7466947815042</v>
      </c>
      <c r="I435" s="58" t="s">
        <v>87</v>
      </c>
      <c r="J435" s="51">
        <v>173.46975</v>
      </c>
      <c r="K435" s="51">
        <v>167.95107</v>
      </c>
      <c r="L435" s="51">
        <v>172.44576</v>
      </c>
    </row>
    <row r="436" spans="2:12" ht="24">
      <c r="B436" s="2">
        <v>13</v>
      </c>
      <c r="C436" s="90">
        <v>40407</v>
      </c>
      <c r="D436" s="41">
        <v>214.35</v>
      </c>
      <c r="E436" s="41">
        <v>349.87</v>
      </c>
      <c r="F436" s="41">
        <f t="shared" si="20"/>
        <v>30.228768000000002</v>
      </c>
      <c r="G436" s="41">
        <f t="shared" si="21"/>
        <v>2152.2070900000003</v>
      </c>
      <c r="H436" s="41">
        <f t="shared" si="22"/>
        <v>65058.568811565136</v>
      </c>
      <c r="I436" s="58" t="s">
        <v>88</v>
      </c>
      <c r="J436" s="51">
        <v>2195.94122</v>
      </c>
      <c r="K436" s="51">
        <v>2215.58422</v>
      </c>
      <c r="L436" s="51">
        <v>2045.09583</v>
      </c>
    </row>
    <row r="437" spans="2:12" ht="24">
      <c r="B437" s="2">
        <v>14</v>
      </c>
      <c r="C437" s="90">
        <v>40413</v>
      </c>
      <c r="D437" s="41">
        <v>214.26</v>
      </c>
      <c r="E437" s="41">
        <v>273.374</v>
      </c>
      <c r="F437" s="41">
        <f t="shared" si="20"/>
        <v>23.619513600000005</v>
      </c>
      <c r="G437" s="41">
        <f t="shared" si="21"/>
        <v>882.1573833333332</v>
      </c>
      <c r="H437" s="41">
        <f t="shared" si="22"/>
        <v>20836.12831298208</v>
      </c>
      <c r="I437" s="58" t="s">
        <v>89</v>
      </c>
      <c r="J437" s="51">
        <v>928.82022</v>
      </c>
      <c r="K437" s="51">
        <v>824.8016</v>
      </c>
      <c r="L437" s="51">
        <v>892.85033</v>
      </c>
    </row>
    <row r="438" spans="2:12" ht="24">
      <c r="B438" s="2">
        <v>15</v>
      </c>
      <c r="C438" s="90">
        <v>40430</v>
      </c>
      <c r="D438" s="41">
        <v>213.43</v>
      </c>
      <c r="E438" s="41">
        <v>197.825</v>
      </c>
      <c r="F438" s="41">
        <f t="shared" si="20"/>
        <v>17.09208</v>
      </c>
      <c r="G438" s="41">
        <f t="shared" si="21"/>
        <v>462.9819233333333</v>
      </c>
      <c r="H438" s="41">
        <f t="shared" si="22"/>
        <v>7913.324072167199</v>
      </c>
      <c r="I438" s="2" t="s">
        <v>90</v>
      </c>
      <c r="J438" s="51">
        <v>491.93851</v>
      </c>
      <c r="K438" s="51">
        <v>453.11817</v>
      </c>
      <c r="L438" s="51">
        <v>443.88909</v>
      </c>
    </row>
    <row r="439" spans="2:12" ht="24">
      <c r="B439" s="2">
        <v>16</v>
      </c>
      <c r="C439" s="90">
        <v>40434</v>
      </c>
      <c r="D439" s="41">
        <v>214.17</v>
      </c>
      <c r="E439" s="41">
        <v>302.815</v>
      </c>
      <c r="F439" s="41">
        <f t="shared" si="20"/>
        <v>26.163216000000002</v>
      </c>
      <c r="G439" s="41">
        <f t="shared" si="21"/>
        <v>326.40466333333336</v>
      </c>
      <c r="H439" s="41">
        <f t="shared" si="22"/>
        <v>8539.79571019728</v>
      </c>
      <c r="I439" s="2" t="s">
        <v>91</v>
      </c>
      <c r="J439" s="51">
        <v>316.21659</v>
      </c>
      <c r="K439" s="51">
        <v>337.69179</v>
      </c>
      <c r="L439" s="51">
        <v>325.30561</v>
      </c>
    </row>
    <row r="440" spans="2:12" ht="24">
      <c r="B440" s="2">
        <v>17</v>
      </c>
      <c r="C440" s="90">
        <v>40441</v>
      </c>
      <c r="D440" s="41">
        <v>213.99</v>
      </c>
      <c r="E440" s="41">
        <v>274.072</v>
      </c>
      <c r="F440" s="41">
        <f t="shared" si="20"/>
        <v>23.6798208</v>
      </c>
      <c r="G440" s="41">
        <f t="shared" si="21"/>
        <v>487.16929666666664</v>
      </c>
      <c r="H440" s="41">
        <f t="shared" si="22"/>
        <v>11536.081644328704</v>
      </c>
      <c r="I440" s="2" t="s">
        <v>92</v>
      </c>
      <c r="J440" s="51">
        <v>490.88894</v>
      </c>
      <c r="K440" s="51">
        <v>483.9887</v>
      </c>
      <c r="L440" s="51">
        <v>486.63025</v>
      </c>
    </row>
    <row r="441" spans="2:12" ht="24">
      <c r="B441" s="2">
        <v>18</v>
      </c>
      <c r="C441" s="90">
        <v>40455</v>
      </c>
      <c r="D441" s="41">
        <v>212.5</v>
      </c>
      <c r="E441" s="41">
        <v>120.782</v>
      </c>
      <c r="F441" s="41">
        <f t="shared" si="20"/>
        <v>10.4355648</v>
      </c>
      <c r="G441" s="41">
        <f t="shared" si="21"/>
        <v>110.84625999999999</v>
      </c>
      <c r="H441" s="41">
        <f t="shared" si="22"/>
        <v>1156.743329067648</v>
      </c>
      <c r="I441" s="2" t="s">
        <v>93</v>
      </c>
      <c r="J441" s="51">
        <v>104.85731</v>
      </c>
      <c r="K441" s="51">
        <v>111.73002</v>
      </c>
      <c r="L441" s="51">
        <v>115.95145</v>
      </c>
    </row>
    <row r="442" spans="2:12" ht="24">
      <c r="B442" s="2">
        <v>19</v>
      </c>
      <c r="C442" s="90">
        <v>40465</v>
      </c>
      <c r="D442" s="41">
        <v>212.34</v>
      </c>
      <c r="E442" s="41">
        <v>91.536</v>
      </c>
      <c r="F442" s="41">
        <f t="shared" si="20"/>
        <v>7.9087104</v>
      </c>
      <c r="G442" s="41">
        <f t="shared" si="21"/>
        <v>134.70077333333333</v>
      </c>
      <c r="H442" s="41">
        <f t="shared" si="22"/>
        <v>1065.3094069493761</v>
      </c>
      <c r="I442" s="2" t="s">
        <v>94</v>
      </c>
      <c r="J442" s="51">
        <v>143.02697</v>
      </c>
      <c r="K442" s="51">
        <v>132.97587</v>
      </c>
      <c r="L442" s="51">
        <v>128.09948</v>
      </c>
    </row>
    <row r="443" spans="2:12" ht="24">
      <c r="B443" s="2">
        <v>20</v>
      </c>
      <c r="C443" s="90">
        <v>40478</v>
      </c>
      <c r="D443" s="41">
        <v>212.16</v>
      </c>
      <c r="E443" s="41">
        <v>82.455</v>
      </c>
      <c r="F443" s="41">
        <f t="shared" si="20"/>
        <v>7.124112</v>
      </c>
      <c r="G443" s="41">
        <f t="shared" si="21"/>
        <v>17.422893333333334</v>
      </c>
      <c r="H443" s="41">
        <f t="shared" si="22"/>
        <v>124.12264347072</v>
      </c>
      <c r="I443" s="2" t="s">
        <v>95</v>
      </c>
      <c r="J443" s="51">
        <v>18.18126</v>
      </c>
      <c r="K443" s="51">
        <v>18.6248</v>
      </c>
      <c r="L443" s="51">
        <v>15.46262</v>
      </c>
    </row>
    <row r="444" spans="2:12" ht="24">
      <c r="B444" s="2">
        <v>21</v>
      </c>
      <c r="C444" s="90">
        <v>40483</v>
      </c>
      <c r="D444" s="41">
        <v>211.98</v>
      </c>
      <c r="E444" s="41">
        <v>49.33</v>
      </c>
      <c r="F444" s="41">
        <f t="shared" si="20"/>
        <v>4.262112</v>
      </c>
      <c r="G444" s="41">
        <f t="shared" si="21"/>
        <v>18.22746</v>
      </c>
      <c r="H444" s="41">
        <f t="shared" si="22"/>
        <v>77.68747599552</v>
      </c>
      <c r="I444" s="2" t="s">
        <v>96</v>
      </c>
      <c r="J444" s="51">
        <v>11.64399</v>
      </c>
      <c r="K444" s="51">
        <v>12.02151</v>
      </c>
      <c r="L444" s="51">
        <v>31.01688</v>
      </c>
    </row>
    <row r="445" spans="2:12" ht="24">
      <c r="B445" s="2">
        <v>22</v>
      </c>
      <c r="C445" s="90">
        <v>40497</v>
      </c>
      <c r="D445" s="41">
        <v>211.85</v>
      </c>
      <c r="E445" s="41">
        <v>35.665</v>
      </c>
      <c r="F445" s="41">
        <f t="shared" si="20"/>
        <v>3.081456</v>
      </c>
      <c r="G445" s="41">
        <f t="shared" si="21"/>
        <v>22.081823333333332</v>
      </c>
      <c r="H445" s="41">
        <f t="shared" si="22"/>
        <v>68.04416700144</v>
      </c>
      <c r="I445" s="2" t="s">
        <v>97</v>
      </c>
      <c r="J445" s="51">
        <v>18.87464</v>
      </c>
      <c r="K445" s="51">
        <v>37.1178</v>
      </c>
      <c r="L445" s="51">
        <v>10.25303</v>
      </c>
    </row>
    <row r="446" spans="2:12" ht="24">
      <c r="B446" s="2">
        <v>23</v>
      </c>
      <c r="C446" s="90">
        <v>40504</v>
      </c>
      <c r="D446" s="41">
        <v>211.8</v>
      </c>
      <c r="E446" s="41">
        <v>34.023</v>
      </c>
      <c r="F446" s="41">
        <f t="shared" si="20"/>
        <v>2.9395872000000005</v>
      </c>
      <c r="G446" s="41">
        <f t="shared" si="21"/>
        <v>11.954426666666665</v>
      </c>
      <c r="H446" s="41">
        <f t="shared" si="22"/>
        <v>35.141079612672</v>
      </c>
      <c r="I446" s="2" t="s">
        <v>98</v>
      </c>
      <c r="J446" s="51">
        <v>13.72712</v>
      </c>
      <c r="K446" s="51">
        <v>11.05627</v>
      </c>
      <c r="L446" s="51">
        <v>11.07989</v>
      </c>
    </row>
    <row r="447" spans="2:12" ht="24">
      <c r="B447" s="2">
        <v>24</v>
      </c>
      <c r="C447" s="90">
        <v>40519</v>
      </c>
      <c r="D447" s="41">
        <v>211.75</v>
      </c>
      <c r="E447" s="41">
        <v>25.208</v>
      </c>
      <c r="F447" s="41">
        <f t="shared" si="20"/>
        <v>2.1779712</v>
      </c>
      <c r="G447" s="41">
        <f t="shared" si="21"/>
        <v>21.73993333333333</v>
      </c>
      <c r="H447" s="41">
        <f t="shared" si="22"/>
        <v>47.34894868991999</v>
      </c>
      <c r="I447" s="2" t="s">
        <v>73</v>
      </c>
      <c r="J447" s="51">
        <v>15.30322</v>
      </c>
      <c r="K447" s="51">
        <v>30.66607</v>
      </c>
      <c r="L447" s="51">
        <v>19.25051</v>
      </c>
    </row>
    <row r="448" spans="2:12" ht="24">
      <c r="B448" s="2">
        <v>25</v>
      </c>
      <c r="C448" s="90">
        <v>40525</v>
      </c>
      <c r="D448" s="41">
        <v>211.83</v>
      </c>
      <c r="E448" s="41">
        <v>32.269</v>
      </c>
      <c r="F448" s="41">
        <f t="shared" si="20"/>
        <v>2.7880416</v>
      </c>
      <c r="G448" s="41">
        <f t="shared" si="21"/>
        <v>26.73305666666667</v>
      </c>
      <c r="H448" s="41">
        <f t="shared" si="22"/>
        <v>74.532874081824</v>
      </c>
      <c r="I448" s="2" t="s">
        <v>74</v>
      </c>
      <c r="J448" s="51">
        <v>23.04778</v>
      </c>
      <c r="K448" s="51">
        <v>19.19235</v>
      </c>
      <c r="L448" s="51">
        <v>37.95904</v>
      </c>
    </row>
    <row r="449" spans="2:12" ht="24">
      <c r="B449" s="2">
        <v>26</v>
      </c>
      <c r="C449" s="90">
        <v>40534</v>
      </c>
      <c r="D449" s="41">
        <v>211.76</v>
      </c>
      <c r="E449" s="41">
        <v>21.417</v>
      </c>
      <c r="F449" s="41">
        <f t="shared" si="20"/>
        <v>1.8504288000000002</v>
      </c>
      <c r="G449" s="41">
        <f t="shared" si="21"/>
        <v>40.012233333333334</v>
      </c>
      <c r="H449" s="41">
        <f t="shared" si="22"/>
        <v>74.03978891232</v>
      </c>
      <c r="I449" s="2" t="s">
        <v>75</v>
      </c>
      <c r="J449" s="51">
        <v>46.68995</v>
      </c>
      <c r="K449" s="51">
        <v>40.17228</v>
      </c>
      <c r="L449" s="51">
        <v>33.17447</v>
      </c>
    </row>
    <row r="450" spans="2:12" ht="24">
      <c r="B450" s="2">
        <v>27</v>
      </c>
      <c r="C450" s="90">
        <v>40548</v>
      </c>
      <c r="D450" s="41">
        <v>211.69</v>
      </c>
      <c r="E450" s="41">
        <v>16.859</v>
      </c>
      <c r="F450" s="41">
        <f t="shared" si="20"/>
        <v>1.4566176000000002</v>
      </c>
      <c r="G450" s="41">
        <f t="shared" si="21"/>
        <v>15.708093333333332</v>
      </c>
      <c r="H450" s="41">
        <f t="shared" si="22"/>
        <v>22.880685211776</v>
      </c>
      <c r="I450" s="2" t="s">
        <v>99</v>
      </c>
      <c r="J450" s="51">
        <v>9.2675</v>
      </c>
      <c r="K450" s="51">
        <v>12.66968</v>
      </c>
      <c r="L450" s="51">
        <v>25.1871</v>
      </c>
    </row>
    <row r="451" spans="2:12" ht="24">
      <c r="B451" s="2">
        <v>28</v>
      </c>
      <c r="C451" s="90">
        <v>40553</v>
      </c>
      <c r="D451" s="41">
        <v>211.67</v>
      </c>
      <c r="E451" s="41">
        <v>13.579</v>
      </c>
      <c r="F451" s="41">
        <f t="shared" si="20"/>
        <v>1.1732256</v>
      </c>
      <c r="G451" s="41">
        <f t="shared" si="21"/>
        <v>21.43644</v>
      </c>
      <c r="H451" s="41">
        <f t="shared" si="22"/>
        <v>25.149780180864003</v>
      </c>
      <c r="I451" s="2" t="s">
        <v>100</v>
      </c>
      <c r="J451" s="51">
        <v>20.4988</v>
      </c>
      <c r="K451" s="51">
        <v>20.96964</v>
      </c>
      <c r="L451" s="51">
        <v>22.84088</v>
      </c>
    </row>
    <row r="452" spans="2:12" ht="24">
      <c r="B452" s="2">
        <v>29</v>
      </c>
      <c r="C452" s="90">
        <v>40567</v>
      </c>
      <c r="D452" s="41">
        <v>211.65</v>
      </c>
      <c r="E452" s="41">
        <v>131.57</v>
      </c>
      <c r="F452" s="41">
        <f t="shared" si="20"/>
        <v>11.367648</v>
      </c>
      <c r="G452" s="41">
        <f t="shared" si="21"/>
        <v>38.33238333333333</v>
      </c>
      <c r="H452" s="41">
        <f t="shared" si="22"/>
        <v>435.7490407344</v>
      </c>
      <c r="I452" s="2" t="s">
        <v>101</v>
      </c>
      <c r="J452" s="51">
        <v>46.11143</v>
      </c>
      <c r="K452" s="51">
        <v>41.80118</v>
      </c>
      <c r="L452" s="51">
        <v>27.08454</v>
      </c>
    </row>
    <row r="453" spans="2:12" ht="24">
      <c r="B453" s="2">
        <v>30</v>
      </c>
      <c r="C453" s="90">
        <v>40582</v>
      </c>
      <c r="D453" s="41">
        <v>211.62</v>
      </c>
      <c r="E453" s="41">
        <v>9.115</v>
      </c>
      <c r="F453" s="41">
        <f t="shared" si="20"/>
        <v>0.787536</v>
      </c>
      <c r="G453" s="41">
        <f t="shared" si="21"/>
        <v>0.7698233333333334</v>
      </c>
      <c r="H453" s="41">
        <f t="shared" si="22"/>
        <v>0.6062635886400001</v>
      </c>
      <c r="I453" s="2" t="s">
        <v>102</v>
      </c>
      <c r="J453" s="51">
        <v>2.30947</v>
      </c>
      <c r="K453" s="51">
        <v>0</v>
      </c>
      <c r="L453" s="51">
        <v>0</v>
      </c>
    </row>
    <row r="454" spans="2:12" ht="24">
      <c r="B454" s="2">
        <v>31</v>
      </c>
      <c r="C454" s="90">
        <v>40589</v>
      </c>
      <c r="D454" s="41">
        <v>211.61</v>
      </c>
      <c r="E454" s="41">
        <v>8.938</v>
      </c>
      <c r="F454" s="41">
        <f aca="true" t="shared" si="23" ref="F454:F485">E454*0.0864</f>
        <v>0.7722432000000001</v>
      </c>
      <c r="G454" s="41">
        <f t="shared" si="21"/>
        <v>4.02091</v>
      </c>
      <c r="H454" s="41">
        <f t="shared" si="22"/>
        <v>3.1051204053120003</v>
      </c>
      <c r="I454" s="2" t="s">
        <v>104</v>
      </c>
      <c r="J454" s="51">
        <v>12.06273</v>
      </c>
      <c r="K454" s="51">
        <v>0</v>
      </c>
      <c r="L454" s="51">
        <v>0</v>
      </c>
    </row>
    <row r="455" spans="2:12" ht="24">
      <c r="B455" s="2">
        <v>32</v>
      </c>
      <c r="C455" s="90">
        <v>40597</v>
      </c>
      <c r="D455" s="41">
        <v>211.6</v>
      </c>
      <c r="E455" s="41">
        <v>7.493</v>
      </c>
      <c r="F455" s="41">
        <f t="shared" si="23"/>
        <v>0.6473952000000001</v>
      </c>
      <c r="G455" s="41">
        <f t="shared" si="21"/>
        <v>0.42957333333333336</v>
      </c>
      <c r="H455" s="41">
        <f t="shared" si="22"/>
        <v>0.27810371404800005</v>
      </c>
      <c r="I455" s="2" t="s">
        <v>103</v>
      </c>
      <c r="J455" s="51">
        <v>0</v>
      </c>
      <c r="K455" s="51">
        <v>1.28872</v>
      </c>
      <c r="L455" s="51">
        <v>0</v>
      </c>
    </row>
    <row r="456" spans="2:12" ht="24">
      <c r="B456" s="2">
        <v>33</v>
      </c>
      <c r="C456" s="90">
        <v>19786</v>
      </c>
      <c r="D456" s="41">
        <v>211.63</v>
      </c>
      <c r="E456" s="41">
        <v>9.234</v>
      </c>
      <c r="F456" s="41">
        <f t="shared" si="23"/>
        <v>0.7978176</v>
      </c>
      <c r="G456" s="41">
        <f t="shared" si="21"/>
        <v>32.58414</v>
      </c>
      <c r="H456" s="41">
        <f t="shared" si="22"/>
        <v>25.996200372864</v>
      </c>
      <c r="I456" s="2" t="s">
        <v>110</v>
      </c>
      <c r="J456" s="51">
        <v>30.76134</v>
      </c>
      <c r="K456" s="51">
        <v>26.65144</v>
      </c>
      <c r="L456" s="51">
        <v>40.33964</v>
      </c>
    </row>
    <row r="457" spans="2:12" ht="24">
      <c r="B457" s="2">
        <v>34</v>
      </c>
      <c r="C457" s="90">
        <v>19797</v>
      </c>
      <c r="D457" s="41">
        <v>211.6</v>
      </c>
      <c r="E457" s="41">
        <v>6.439</v>
      </c>
      <c r="F457" s="41">
        <f t="shared" si="23"/>
        <v>0.5563296</v>
      </c>
      <c r="G457" s="41">
        <f t="shared" si="21"/>
        <v>26.182396666666666</v>
      </c>
      <c r="H457" s="41">
        <f t="shared" si="22"/>
        <v>14.566042264607999</v>
      </c>
      <c r="I457" s="2" t="s">
        <v>111</v>
      </c>
      <c r="J457" s="51">
        <v>16.57262</v>
      </c>
      <c r="K457" s="51">
        <v>28.50737</v>
      </c>
      <c r="L457" s="51">
        <v>33.4672</v>
      </c>
    </row>
    <row r="458" spans="1:12" ht="24.75" thickBot="1">
      <c r="A458" s="48"/>
      <c r="B458" s="46">
        <v>35</v>
      </c>
      <c r="C458" s="100">
        <v>19807</v>
      </c>
      <c r="D458" s="47">
        <v>211.63</v>
      </c>
      <c r="E458" s="47">
        <v>9.73</v>
      </c>
      <c r="F458" s="47">
        <f t="shared" si="23"/>
        <v>0.8406720000000001</v>
      </c>
      <c r="G458" s="47">
        <f t="shared" si="21"/>
        <v>56.289203333333326</v>
      </c>
      <c r="H458" s="47">
        <f t="shared" si="22"/>
        <v>47.32075714464</v>
      </c>
      <c r="I458" s="46" t="s">
        <v>112</v>
      </c>
      <c r="J458" s="59">
        <v>40.03318</v>
      </c>
      <c r="K458" s="59">
        <v>75.12207</v>
      </c>
      <c r="L458" s="59">
        <v>53.71236</v>
      </c>
    </row>
    <row r="459" spans="2:14" ht="24">
      <c r="B459" s="2">
        <v>1</v>
      </c>
      <c r="C459" s="90">
        <v>40637</v>
      </c>
      <c r="D459" s="41">
        <v>211.6</v>
      </c>
      <c r="E459" s="41">
        <v>8.671</v>
      </c>
      <c r="F459" s="41">
        <f t="shared" si="23"/>
        <v>0.7491744</v>
      </c>
      <c r="I459" s="2" t="s">
        <v>105</v>
      </c>
      <c r="J459" s="51">
        <v>0</v>
      </c>
      <c r="K459" s="51">
        <v>0</v>
      </c>
      <c r="L459" s="51">
        <v>0</v>
      </c>
      <c r="M459" s="41">
        <f>+AVERAGE(J459:L459)</f>
        <v>0</v>
      </c>
      <c r="N459" s="41">
        <f>M459*F459</f>
        <v>0</v>
      </c>
    </row>
    <row r="460" spans="2:14" ht="24">
      <c r="B460" s="2">
        <v>2</v>
      </c>
      <c r="C460" s="90">
        <v>40653</v>
      </c>
      <c r="D460" s="41">
        <v>211.64</v>
      </c>
      <c r="E460" s="41">
        <v>8.615</v>
      </c>
      <c r="F460" s="41">
        <f t="shared" si="23"/>
        <v>0.7443360000000001</v>
      </c>
      <c r="I460" s="2" t="s">
        <v>106</v>
      </c>
      <c r="J460" s="51">
        <v>0</v>
      </c>
      <c r="K460" s="51">
        <v>0</v>
      </c>
      <c r="L460" s="51">
        <v>0</v>
      </c>
      <c r="M460" s="41">
        <f>+AVERAGE(J460:L460)</f>
        <v>0</v>
      </c>
      <c r="N460" s="41">
        <f>M460*F460</f>
        <v>0</v>
      </c>
    </row>
    <row r="461" spans="2:12" ht="24">
      <c r="B461" s="2">
        <v>3</v>
      </c>
      <c r="C461" s="90">
        <v>40659</v>
      </c>
      <c r="D461" s="41">
        <v>211.75</v>
      </c>
      <c r="E461" s="41">
        <v>23.627</v>
      </c>
      <c r="F461" s="41">
        <f t="shared" si="23"/>
        <v>2.0413728</v>
      </c>
      <c r="G461" s="41">
        <f t="shared" si="21"/>
        <v>224.6364133333333</v>
      </c>
      <c r="H461" s="41">
        <f t="shared" si="22"/>
        <v>458.56666406822393</v>
      </c>
      <c r="I461" s="2" t="s">
        <v>107</v>
      </c>
      <c r="J461" s="51">
        <v>229.29226</v>
      </c>
      <c r="K461" s="51">
        <v>217.60779</v>
      </c>
      <c r="L461" s="51">
        <v>227.00919</v>
      </c>
    </row>
    <row r="462" spans="2:12" ht="24">
      <c r="B462" s="2">
        <v>4</v>
      </c>
      <c r="C462" s="90">
        <v>19847</v>
      </c>
      <c r="D462" s="41">
        <v>211.85</v>
      </c>
      <c r="E462" s="41">
        <v>31.866</v>
      </c>
      <c r="F462" s="41">
        <f t="shared" si="23"/>
        <v>2.7532224000000003</v>
      </c>
      <c r="G462" s="41">
        <f t="shared" si="21"/>
        <v>332.50992</v>
      </c>
      <c r="H462" s="41">
        <f t="shared" si="22"/>
        <v>915.4737599662081</v>
      </c>
      <c r="I462" s="2" t="s">
        <v>108</v>
      </c>
      <c r="J462" s="51">
        <v>320.30522</v>
      </c>
      <c r="K462" s="51">
        <v>344.02563</v>
      </c>
      <c r="L462" s="51">
        <v>333.19891</v>
      </c>
    </row>
    <row r="463" spans="2:12" ht="24">
      <c r="B463" s="2">
        <v>5</v>
      </c>
      <c r="C463" s="90">
        <v>19864</v>
      </c>
      <c r="D463" s="41">
        <v>212.47</v>
      </c>
      <c r="E463" s="41">
        <v>103.361</v>
      </c>
      <c r="F463" s="41">
        <f t="shared" si="23"/>
        <v>8.9303904</v>
      </c>
      <c r="G463" s="41">
        <f t="shared" si="21"/>
        <v>459.92532</v>
      </c>
      <c r="H463" s="41">
        <f t="shared" si="22"/>
        <v>4107.312662444928</v>
      </c>
      <c r="I463" s="2" t="s">
        <v>109</v>
      </c>
      <c r="J463" s="51">
        <v>334.51701</v>
      </c>
      <c r="K463" s="51">
        <v>459.16822</v>
      </c>
      <c r="L463" s="51">
        <v>586.09073</v>
      </c>
    </row>
    <row r="464" spans="2:12" ht="24">
      <c r="B464" s="2">
        <v>6</v>
      </c>
      <c r="C464" s="90">
        <v>19869</v>
      </c>
      <c r="D464" s="41">
        <v>212.24</v>
      </c>
      <c r="E464" s="41">
        <v>74.181</v>
      </c>
      <c r="F464" s="41">
        <f t="shared" si="23"/>
        <v>6.4092384000000004</v>
      </c>
      <c r="G464" s="41">
        <f t="shared" si="21"/>
        <v>610.57677</v>
      </c>
      <c r="H464" s="41">
        <f t="shared" si="22"/>
        <v>3913.3320804319683</v>
      </c>
      <c r="I464" s="2" t="s">
        <v>113</v>
      </c>
      <c r="J464" s="51">
        <v>540.68907</v>
      </c>
      <c r="K464" s="51">
        <v>420.49773</v>
      </c>
      <c r="L464" s="51">
        <v>870.54351</v>
      </c>
    </row>
    <row r="465" spans="2:12" ht="24">
      <c r="B465" s="2">
        <v>7</v>
      </c>
      <c r="C465" s="90">
        <v>19883</v>
      </c>
      <c r="D465" s="41">
        <v>212.26</v>
      </c>
      <c r="E465" s="41">
        <v>77.725</v>
      </c>
      <c r="F465" s="41">
        <f t="shared" si="23"/>
        <v>6.71544</v>
      </c>
      <c r="G465" s="41">
        <f t="shared" si="21"/>
        <v>164.17326</v>
      </c>
      <c r="H465" s="41">
        <f t="shared" si="22"/>
        <v>1102.4956771344</v>
      </c>
      <c r="I465" s="2" t="s">
        <v>82</v>
      </c>
      <c r="J465" s="51">
        <v>157.79774</v>
      </c>
      <c r="K465" s="51">
        <v>168.82444</v>
      </c>
      <c r="L465" s="51">
        <v>165.8976</v>
      </c>
    </row>
    <row r="466" spans="2:12" ht="24">
      <c r="B466" s="2">
        <v>8</v>
      </c>
      <c r="C466" s="90">
        <v>19888</v>
      </c>
      <c r="D466" s="41">
        <v>212.09</v>
      </c>
      <c r="E466" s="41">
        <v>60.157</v>
      </c>
      <c r="F466" s="41">
        <f t="shared" si="23"/>
        <v>5.1975648</v>
      </c>
      <c r="G466" s="41">
        <f t="shared" si="21"/>
        <v>64.93708</v>
      </c>
      <c r="H466" s="41">
        <f t="shared" si="22"/>
        <v>337.514681222784</v>
      </c>
      <c r="I466" s="2" t="s">
        <v>83</v>
      </c>
      <c r="J466" s="51">
        <v>54.57111</v>
      </c>
      <c r="K466" s="51">
        <v>62.31709</v>
      </c>
      <c r="L466" s="51">
        <v>77.92304</v>
      </c>
    </row>
    <row r="467" spans="2:12" ht="24">
      <c r="B467" s="2">
        <v>9</v>
      </c>
      <c r="C467" s="90">
        <v>19903</v>
      </c>
      <c r="D467" s="63">
        <v>212.01</v>
      </c>
      <c r="E467" s="41">
        <v>1267.64</v>
      </c>
      <c r="F467" s="41">
        <f t="shared" si="23"/>
        <v>109.52409600000001</v>
      </c>
      <c r="G467" s="41">
        <f t="shared" si="21"/>
        <v>1000.5153999999999</v>
      </c>
      <c r="H467" s="41">
        <f t="shared" si="22"/>
        <v>109580.5447190784</v>
      </c>
      <c r="I467" s="2" t="s">
        <v>84</v>
      </c>
      <c r="J467" s="51">
        <v>1007.88589</v>
      </c>
      <c r="K467" s="51">
        <v>1001.98971</v>
      </c>
      <c r="L467" s="51">
        <v>991.6706</v>
      </c>
    </row>
    <row r="468" spans="2:12" ht="24">
      <c r="B468" s="2">
        <v>10</v>
      </c>
      <c r="C468" s="90">
        <v>19911</v>
      </c>
      <c r="D468" s="41">
        <v>213.23</v>
      </c>
      <c r="E468" s="41">
        <v>170.781</v>
      </c>
      <c r="F468" s="41">
        <f t="shared" si="23"/>
        <v>14.755478400000001</v>
      </c>
      <c r="G468" s="41">
        <f t="shared" si="21"/>
        <v>519.9041666666667</v>
      </c>
      <c r="H468" s="41">
        <f t="shared" si="22"/>
        <v>7671.434701320001</v>
      </c>
      <c r="I468" s="2" t="s">
        <v>85</v>
      </c>
      <c r="J468" s="51">
        <v>565.30517</v>
      </c>
      <c r="K468" s="51">
        <v>481.01987</v>
      </c>
      <c r="L468" s="51">
        <v>513.38746</v>
      </c>
    </row>
    <row r="469" spans="2:12" ht="24">
      <c r="B469" s="2">
        <v>11</v>
      </c>
      <c r="C469" s="90">
        <v>19920</v>
      </c>
      <c r="D469" s="41">
        <v>216.81</v>
      </c>
      <c r="E469" s="41">
        <v>609.78</v>
      </c>
      <c r="F469" s="41">
        <f t="shared" si="23"/>
        <v>52.684992</v>
      </c>
      <c r="G469" s="41">
        <f t="shared" si="21"/>
        <v>802.3629266666667</v>
      </c>
      <c r="H469" s="41">
        <f t="shared" si="22"/>
        <v>42272.48437252992</v>
      </c>
      <c r="I469" s="2" t="s">
        <v>86</v>
      </c>
      <c r="J469" s="51">
        <v>870.66816</v>
      </c>
      <c r="K469" s="51">
        <v>732.10988</v>
      </c>
      <c r="L469" s="51">
        <v>804.31074</v>
      </c>
    </row>
    <row r="470" spans="2:12" ht="24">
      <c r="B470" s="2">
        <v>12</v>
      </c>
      <c r="C470" s="90">
        <v>19931</v>
      </c>
      <c r="D470" s="41">
        <v>214</v>
      </c>
      <c r="E470" s="41">
        <v>246.41</v>
      </c>
      <c r="F470" s="41">
        <f t="shared" si="23"/>
        <v>21.289824</v>
      </c>
      <c r="G470" s="41">
        <f t="shared" si="21"/>
        <v>313.2268666666667</v>
      </c>
      <c r="H470" s="41">
        <f t="shared" si="22"/>
        <v>6668.544863404801</v>
      </c>
      <c r="I470" s="2" t="s">
        <v>87</v>
      </c>
      <c r="J470" s="51">
        <v>518.31953</v>
      </c>
      <c r="K470" s="51">
        <v>202.65628</v>
      </c>
      <c r="L470" s="51">
        <v>218.70479</v>
      </c>
    </row>
    <row r="471" spans="2:12" ht="24">
      <c r="B471" s="2">
        <v>13</v>
      </c>
      <c r="C471" s="90">
        <v>19940</v>
      </c>
      <c r="D471" s="41">
        <v>214.7</v>
      </c>
      <c r="E471" s="41">
        <v>321.871</v>
      </c>
      <c r="F471" s="41">
        <f t="shared" si="23"/>
        <v>27.8096544</v>
      </c>
      <c r="G471" s="41">
        <f t="shared" si="21"/>
        <v>525.4634666666666</v>
      </c>
      <c r="H471" s="41">
        <f t="shared" si="22"/>
        <v>14612.957407825917</v>
      </c>
      <c r="I471" s="2" t="s">
        <v>88</v>
      </c>
      <c r="J471" s="51">
        <v>611.69152</v>
      </c>
      <c r="K471" s="51">
        <v>529.15807</v>
      </c>
      <c r="L471" s="51">
        <v>435.54081</v>
      </c>
    </row>
    <row r="472" spans="2:12" ht="24">
      <c r="B472" s="2">
        <v>14</v>
      </c>
      <c r="C472" s="90">
        <v>19951</v>
      </c>
      <c r="D472" s="41">
        <v>214.29</v>
      </c>
      <c r="E472" s="41">
        <v>287.85</v>
      </c>
      <c r="F472" s="41">
        <f t="shared" si="23"/>
        <v>24.870240000000003</v>
      </c>
      <c r="G472" s="41">
        <f t="shared" si="21"/>
        <v>973.7474366666667</v>
      </c>
      <c r="H472" s="41">
        <f t="shared" si="22"/>
        <v>24217.3324492848</v>
      </c>
      <c r="I472" s="2" t="s">
        <v>89</v>
      </c>
      <c r="J472" s="51">
        <v>1043.11544</v>
      </c>
      <c r="K472" s="51">
        <v>877.54993</v>
      </c>
      <c r="L472" s="51">
        <v>1000.57694</v>
      </c>
    </row>
    <row r="473" spans="2:12" ht="24">
      <c r="B473" s="2">
        <v>15</v>
      </c>
      <c r="C473" s="90">
        <v>19959</v>
      </c>
      <c r="D473" s="41">
        <v>216.88</v>
      </c>
      <c r="E473" s="41">
        <v>691.174</v>
      </c>
      <c r="F473" s="41">
        <f t="shared" si="23"/>
        <v>59.7174336</v>
      </c>
      <c r="G473" s="41">
        <f t="shared" si="21"/>
        <v>1732.6852233333332</v>
      </c>
      <c r="H473" s="41">
        <f t="shared" si="22"/>
        <v>103471.5147741095</v>
      </c>
      <c r="I473" s="2" t="s">
        <v>90</v>
      </c>
      <c r="J473" s="51">
        <v>1770.0448</v>
      </c>
      <c r="K473" s="51">
        <v>1496.7809</v>
      </c>
      <c r="L473" s="51">
        <v>1931.22997</v>
      </c>
    </row>
    <row r="474" spans="2:12" ht="24">
      <c r="B474" s="2">
        <v>16</v>
      </c>
      <c r="C474" s="90">
        <v>19973</v>
      </c>
      <c r="D474" s="41">
        <v>215.13</v>
      </c>
      <c r="E474" s="41">
        <v>385.497</v>
      </c>
      <c r="F474" s="41">
        <f t="shared" si="23"/>
        <v>33.3069408</v>
      </c>
      <c r="G474" s="41">
        <f t="shared" si="21"/>
        <v>492.0915733333334</v>
      </c>
      <c r="H474" s="41">
        <f t="shared" si="22"/>
        <v>16390.064901192192</v>
      </c>
      <c r="I474" s="2" t="s">
        <v>91</v>
      </c>
      <c r="J474" s="51">
        <v>477.34348</v>
      </c>
      <c r="K474" s="51">
        <v>509.8965</v>
      </c>
      <c r="L474" s="51">
        <v>489.03474</v>
      </c>
    </row>
    <row r="475" spans="2:12" ht="24">
      <c r="B475" s="2">
        <v>17</v>
      </c>
      <c r="C475" s="90">
        <v>19980</v>
      </c>
      <c r="D475" s="41">
        <v>214.01</v>
      </c>
      <c r="E475" s="41">
        <v>265.903</v>
      </c>
      <c r="F475" s="41">
        <f t="shared" si="23"/>
        <v>22.974019200000004</v>
      </c>
      <c r="G475" s="41">
        <f t="shared" si="21"/>
        <v>531.37459</v>
      </c>
      <c r="H475" s="41">
        <f t="shared" si="22"/>
        <v>12207.81003305213</v>
      </c>
      <c r="I475" s="2" t="s">
        <v>92</v>
      </c>
      <c r="J475" s="51">
        <v>505.90276</v>
      </c>
      <c r="K475" s="51">
        <v>569.5972</v>
      </c>
      <c r="L475" s="51">
        <v>518.62381</v>
      </c>
    </row>
    <row r="476" spans="2:12" ht="24">
      <c r="B476" s="2">
        <v>18</v>
      </c>
      <c r="C476" s="90">
        <v>19993</v>
      </c>
      <c r="D476" s="41">
        <v>214.64</v>
      </c>
      <c r="E476" s="41">
        <v>366.171</v>
      </c>
      <c r="F476" s="41">
        <f t="shared" si="23"/>
        <v>31.6371744</v>
      </c>
      <c r="G476" s="41">
        <f t="shared" si="21"/>
        <v>641.2612333333333</v>
      </c>
      <c r="H476" s="41">
        <f t="shared" si="22"/>
        <v>20287.693474925756</v>
      </c>
      <c r="I476" s="2" t="s">
        <v>93</v>
      </c>
      <c r="J476" s="51">
        <v>936.8237</v>
      </c>
      <c r="K476" s="51">
        <v>372.56562</v>
      </c>
      <c r="L476" s="51">
        <v>614.39438</v>
      </c>
    </row>
    <row r="477" spans="2:12" ht="24">
      <c r="B477" s="2">
        <v>19</v>
      </c>
      <c r="C477" s="90">
        <v>20001</v>
      </c>
      <c r="D477" s="41">
        <v>213.76</v>
      </c>
      <c r="E477" s="41">
        <v>236.465</v>
      </c>
      <c r="F477" s="41">
        <f t="shared" si="23"/>
        <v>20.430576000000002</v>
      </c>
      <c r="G477" s="41">
        <f t="shared" si="21"/>
        <v>503.53932000000003</v>
      </c>
      <c r="H477" s="41">
        <f t="shared" si="22"/>
        <v>10287.598346248322</v>
      </c>
      <c r="I477" s="2" t="s">
        <v>94</v>
      </c>
      <c r="J477" s="51">
        <v>496.77835</v>
      </c>
      <c r="K477" s="51">
        <v>544.20207</v>
      </c>
      <c r="L477" s="51">
        <v>469.63754</v>
      </c>
    </row>
    <row r="478" spans="2:12" ht="24">
      <c r="B478" s="2">
        <v>20</v>
      </c>
      <c r="C478" s="90">
        <v>20007</v>
      </c>
      <c r="D478" s="41">
        <v>213.07</v>
      </c>
      <c r="E478" s="41">
        <v>168.152</v>
      </c>
      <c r="F478" s="41">
        <f t="shared" si="23"/>
        <v>14.5283328</v>
      </c>
      <c r="G478" s="41">
        <f t="shared" si="21"/>
        <v>228.43761333333336</v>
      </c>
      <c r="H478" s="41">
        <f t="shared" si="22"/>
        <v>3318.8176705443843</v>
      </c>
      <c r="I478" s="2" t="s">
        <v>95</v>
      </c>
      <c r="J478" s="51">
        <v>230.29328</v>
      </c>
      <c r="K478" s="51">
        <v>213.19832</v>
      </c>
      <c r="L478" s="51">
        <v>241.82124</v>
      </c>
    </row>
    <row r="479" spans="2:12" ht="24">
      <c r="B479" s="2">
        <v>21</v>
      </c>
      <c r="C479" s="90">
        <v>20022</v>
      </c>
      <c r="D479" s="41">
        <v>212.3</v>
      </c>
      <c r="E479" s="41">
        <v>88.561</v>
      </c>
      <c r="F479" s="41">
        <f t="shared" si="23"/>
        <v>7.651670400000001</v>
      </c>
      <c r="G479" s="41">
        <f t="shared" si="21"/>
        <v>159.51912333333334</v>
      </c>
      <c r="H479" s="41">
        <f t="shared" si="22"/>
        <v>1220.5877542436162</v>
      </c>
      <c r="I479" s="2" t="s">
        <v>96</v>
      </c>
      <c r="J479" s="51">
        <v>158.85929</v>
      </c>
      <c r="K479" s="51">
        <v>158.59508</v>
      </c>
      <c r="L479" s="51">
        <v>161.103</v>
      </c>
    </row>
    <row r="480" spans="2:12" ht="24">
      <c r="B480" s="2">
        <v>22</v>
      </c>
      <c r="C480" s="90">
        <v>20032</v>
      </c>
      <c r="D480" s="41">
        <v>212.25</v>
      </c>
      <c r="E480" s="41">
        <v>87.223</v>
      </c>
      <c r="F480" s="41">
        <f t="shared" si="23"/>
        <v>7.536067200000001</v>
      </c>
      <c r="G480" s="41">
        <f t="shared" si="21"/>
        <v>16.771523333333334</v>
      </c>
      <c r="H480" s="41">
        <f t="shared" si="22"/>
        <v>126.39132688636802</v>
      </c>
      <c r="I480" s="2" t="s">
        <v>97</v>
      </c>
      <c r="J480" s="51">
        <v>29.78837</v>
      </c>
      <c r="K480" s="51">
        <v>11.18318</v>
      </c>
      <c r="L480" s="51">
        <v>9.34302</v>
      </c>
    </row>
    <row r="481" spans="2:12" ht="24">
      <c r="B481" s="2">
        <v>23</v>
      </c>
      <c r="C481" s="90">
        <v>20044</v>
      </c>
      <c r="D481" s="41">
        <v>212.05</v>
      </c>
      <c r="E481" s="41">
        <v>56.757</v>
      </c>
      <c r="F481" s="41">
        <f t="shared" si="23"/>
        <v>4.9038048000000005</v>
      </c>
      <c r="G481" s="41">
        <f t="shared" si="21"/>
        <v>20.828103333333335</v>
      </c>
      <c r="H481" s="41">
        <f t="shared" si="22"/>
        <v>102.13695310089602</v>
      </c>
      <c r="I481" s="2" t="s">
        <v>98</v>
      </c>
      <c r="J481" s="51">
        <v>22.47191</v>
      </c>
      <c r="K481" s="51">
        <v>15.87948</v>
      </c>
      <c r="L481" s="51">
        <v>24.13292</v>
      </c>
    </row>
    <row r="482" spans="2:12" ht="24">
      <c r="B482" s="2">
        <v>24</v>
      </c>
      <c r="C482" s="90">
        <v>20056</v>
      </c>
      <c r="D482" s="41">
        <v>211.96</v>
      </c>
      <c r="E482" s="41">
        <v>44.646</v>
      </c>
      <c r="F482" s="41">
        <f t="shared" si="23"/>
        <v>3.8574144</v>
      </c>
      <c r="G482" s="41">
        <f t="shared" si="21"/>
        <v>17.336589999999998</v>
      </c>
      <c r="H482" s="41">
        <f t="shared" si="22"/>
        <v>66.874411912896</v>
      </c>
      <c r="I482" s="2" t="s">
        <v>73</v>
      </c>
      <c r="J482" s="51">
        <v>18.59672</v>
      </c>
      <c r="K482" s="51">
        <v>25.06874</v>
      </c>
      <c r="L482" s="51">
        <v>8.34431</v>
      </c>
    </row>
    <row r="483" spans="2:12" ht="24">
      <c r="B483" s="2">
        <v>25</v>
      </c>
      <c r="C483" s="90">
        <v>20064</v>
      </c>
      <c r="D483" s="41">
        <v>211.86</v>
      </c>
      <c r="E483" s="41">
        <v>37.366</v>
      </c>
      <c r="F483" s="41">
        <f t="shared" si="23"/>
        <v>3.2284224000000004</v>
      </c>
      <c r="G483" s="41">
        <f t="shared" si="21"/>
        <v>47.20212333333333</v>
      </c>
      <c r="H483" s="41">
        <f t="shared" si="22"/>
        <v>152.38839229689603</v>
      </c>
      <c r="I483" s="2" t="s">
        <v>74</v>
      </c>
      <c r="J483" s="51">
        <v>63.94784</v>
      </c>
      <c r="K483" s="51">
        <v>38.28315</v>
      </c>
      <c r="L483" s="51">
        <v>39.37538</v>
      </c>
    </row>
    <row r="484" spans="2:12" ht="24">
      <c r="B484" s="2">
        <v>26</v>
      </c>
      <c r="C484" s="90">
        <v>20071</v>
      </c>
      <c r="D484" s="41">
        <v>211.8</v>
      </c>
      <c r="E484" s="41">
        <v>34.701</v>
      </c>
      <c r="F484" s="41">
        <f t="shared" si="23"/>
        <v>2.9981664</v>
      </c>
      <c r="G484" s="41">
        <f t="shared" si="21"/>
        <v>18.39801</v>
      </c>
      <c r="H484" s="41">
        <f t="shared" si="22"/>
        <v>55.160295408864</v>
      </c>
      <c r="I484" s="2" t="s">
        <v>75</v>
      </c>
      <c r="J484" s="51">
        <v>21.88503</v>
      </c>
      <c r="K484" s="51">
        <v>18.27666</v>
      </c>
      <c r="L484" s="51">
        <v>15.03234</v>
      </c>
    </row>
    <row r="485" spans="2:12" ht="24">
      <c r="B485" s="2">
        <v>27</v>
      </c>
      <c r="C485" s="90">
        <v>20084</v>
      </c>
      <c r="D485" s="41">
        <v>211.78</v>
      </c>
      <c r="E485" s="41">
        <v>27.631</v>
      </c>
      <c r="F485" s="41">
        <f t="shared" si="23"/>
        <v>2.3873184000000003</v>
      </c>
      <c r="G485" s="41">
        <f t="shared" si="21"/>
        <v>13.87424</v>
      </c>
      <c r="H485" s="41">
        <f t="shared" si="22"/>
        <v>33.122228438016</v>
      </c>
      <c r="I485" s="2" t="s">
        <v>99</v>
      </c>
      <c r="J485" s="51">
        <v>17.14192</v>
      </c>
      <c r="K485" s="51">
        <v>14.57533</v>
      </c>
      <c r="L485" s="51">
        <v>9.90547</v>
      </c>
    </row>
    <row r="486" spans="2:12" ht="24">
      <c r="B486" s="2">
        <v>28</v>
      </c>
      <c r="C486" s="90">
        <v>20094</v>
      </c>
      <c r="D486" s="41">
        <v>211.77</v>
      </c>
      <c r="E486" s="41">
        <v>27.071</v>
      </c>
      <c r="F486" s="41">
        <f aca="true" t="shared" si="24" ref="F486:F517">E486*0.0864</f>
        <v>2.3389344000000003</v>
      </c>
      <c r="G486" s="41">
        <f t="shared" si="21"/>
        <v>0.75021</v>
      </c>
      <c r="H486" s="41">
        <f t="shared" si="22"/>
        <v>1.7546919762240003</v>
      </c>
      <c r="I486" s="2" t="s">
        <v>100</v>
      </c>
      <c r="J486" s="51">
        <v>0.62445</v>
      </c>
      <c r="K486" s="51">
        <v>0.718</v>
      </c>
      <c r="L486" s="51">
        <v>0.90818</v>
      </c>
    </row>
    <row r="487" spans="2:12" ht="24">
      <c r="B487" s="2">
        <v>29</v>
      </c>
      <c r="C487" s="90">
        <v>20105</v>
      </c>
      <c r="D487" s="41">
        <v>211.77</v>
      </c>
      <c r="E487" s="41">
        <v>23.013</v>
      </c>
      <c r="F487" s="41">
        <f t="shared" si="24"/>
        <v>1.9883232000000002</v>
      </c>
      <c r="G487" s="41">
        <f t="shared" si="21"/>
        <v>2.6923366666666673</v>
      </c>
      <c r="H487" s="41">
        <f t="shared" si="22"/>
        <v>5.3532354565440015</v>
      </c>
      <c r="I487" s="2" t="s">
        <v>101</v>
      </c>
      <c r="J487" s="51">
        <v>3.40194</v>
      </c>
      <c r="K487" s="51">
        <v>3.97206</v>
      </c>
      <c r="L487" s="51">
        <v>0.70301</v>
      </c>
    </row>
    <row r="488" spans="2:12" ht="24">
      <c r="B488" s="2">
        <v>30</v>
      </c>
      <c r="C488" s="90">
        <v>20112</v>
      </c>
      <c r="D488" s="41">
        <v>211.74</v>
      </c>
      <c r="E488" s="41">
        <v>18.065</v>
      </c>
      <c r="F488" s="41">
        <f t="shared" si="24"/>
        <v>1.5608160000000002</v>
      </c>
      <c r="G488" s="41">
        <f t="shared" si="21"/>
        <v>0.5036433333333333</v>
      </c>
      <c r="H488" s="41">
        <f t="shared" si="22"/>
        <v>0.7860945729600001</v>
      </c>
      <c r="I488" s="2" t="s">
        <v>102</v>
      </c>
      <c r="J488" s="51">
        <v>0.57216</v>
      </c>
      <c r="K488" s="51">
        <v>0.30917</v>
      </c>
      <c r="L488" s="51">
        <v>0.6296</v>
      </c>
    </row>
    <row r="489" spans="2:12" ht="24">
      <c r="B489" s="2">
        <v>31</v>
      </c>
      <c r="C489" s="90">
        <v>20126</v>
      </c>
      <c r="D489" s="41">
        <v>211.72</v>
      </c>
      <c r="E489" s="41">
        <v>14.502</v>
      </c>
      <c r="F489" s="41">
        <f t="shared" si="24"/>
        <v>1.2529728000000002</v>
      </c>
      <c r="G489" s="41">
        <f t="shared" si="21"/>
        <v>5.556433333333334</v>
      </c>
      <c r="H489" s="41">
        <f t="shared" si="22"/>
        <v>6.962059831680001</v>
      </c>
      <c r="I489" s="2" t="s">
        <v>104</v>
      </c>
      <c r="J489" s="51">
        <v>8.44566</v>
      </c>
      <c r="K489" s="51">
        <v>6.91854</v>
      </c>
      <c r="L489" s="51">
        <v>1.3051</v>
      </c>
    </row>
    <row r="490" spans="2:12" ht="24">
      <c r="B490" s="2">
        <v>32</v>
      </c>
      <c r="C490" s="90">
        <v>20140</v>
      </c>
      <c r="D490" s="41">
        <v>211.69</v>
      </c>
      <c r="E490" s="41">
        <v>11.969</v>
      </c>
      <c r="F490" s="41">
        <f t="shared" si="24"/>
        <v>1.0341216</v>
      </c>
      <c r="G490" s="41">
        <f t="shared" si="21"/>
        <v>0.8918366666666667</v>
      </c>
      <c r="H490" s="41">
        <f t="shared" si="22"/>
        <v>0.922267560672</v>
      </c>
      <c r="I490" s="2" t="s">
        <v>103</v>
      </c>
      <c r="J490" s="51">
        <v>1.38956</v>
      </c>
      <c r="K490" s="51">
        <v>0.62344</v>
      </c>
      <c r="L490" s="51">
        <v>0.66251</v>
      </c>
    </row>
    <row r="491" spans="2:12" ht="24">
      <c r="B491" s="2">
        <v>33</v>
      </c>
      <c r="C491" s="90">
        <v>20147</v>
      </c>
      <c r="D491" s="41">
        <v>211.68</v>
      </c>
      <c r="E491" s="41">
        <v>10.723</v>
      </c>
      <c r="F491" s="41">
        <f t="shared" si="24"/>
        <v>0.9264672000000002</v>
      </c>
      <c r="G491" s="41">
        <f t="shared" si="21"/>
        <v>8.055536666666667</v>
      </c>
      <c r="H491" s="41">
        <f t="shared" si="22"/>
        <v>7.463190500064002</v>
      </c>
      <c r="I491" s="2" t="s">
        <v>110</v>
      </c>
      <c r="J491" s="51">
        <v>9.98726</v>
      </c>
      <c r="K491" s="51">
        <v>0.73419</v>
      </c>
      <c r="L491" s="51">
        <v>13.44516</v>
      </c>
    </row>
    <row r="492" spans="2:12" ht="24">
      <c r="B492" s="2">
        <v>34</v>
      </c>
      <c r="C492" s="90">
        <v>20153</v>
      </c>
      <c r="D492" s="41">
        <v>211.66</v>
      </c>
      <c r="E492" s="41">
        <v>9.878</v>
      </c>
      <c r="F492" s="41">
        <f t="shared" si="24"/>
        <v>0.8534592000000001</v>
      </c>
      <c r="G492" s="41">
        <f t="shared" si="21"/>
        <v>15.969320000000002</v>
      </c>
      <c r="H492" s="41">
        <f t="shared" si="22"/>
        <v>13.629163071744003</v>
      </c>
      <c r="I492" s="2" t="s">
        <v>111</v>
      </c>
      <c r="J492" s="51">
        <v>20.0203</v>
      </c>
      <c r="K492" s="51">
        <v>21.08424</v>
      </c>
      <c r="L492" s="51">
        <v>6.80342</v>
      </c>
    </row>
    <row r="493" spans="2:12" ht="24">
      <c r="B493" s="2">
        <v>35</v>
      </c>
      <c r="C493" s="90">
        <v>20161</v>
      </c>
      <c r="D493" s="41">
        <v>211.68</v>
      </c>
      <c r="E493" s="41">
        <v>10.917</v>
      </c>
      <c r="F493" s="41">
        <f t="shared" si="24"/>
        <v>0.9432288000000001</v>
      </c>
      <c r="G493" s="41">
        <f t="shared" si="21"/>
        <v>3.8419366666666668</v>
      </c>
      <c r="H493" s="41">
        <f t="shared" si="22"/>
        <v>3.6238253117760006</v>
      </c>
      <c r="I493" s="2" t="s">
        <v>112</v>
      </c>
      <c r="J493" s="51">
        <v>8.47237</v>
      </c>
      <c r="K493" s="51">
        <v>0</v>
      </c>
      <c r="L493" s="51">
        <v>3.05344</v>
      </c>
    </row>
    <row r="494" spans="2:12" ht="24.75" thickBot="1">
      <c r="B494" s="46">
        <v>36</v>
      </c>
      <c r="C494" s="100">
        <v>20176</v>
      </c>
      <c r="D494" s="47">
        <v>211.68</v>
      </c>
      <c r="E494" s="47">
        <v>11.847</v>
      </c>
      <c r="F494" s="47">
        <f t="shared" si="24"/>
        <v>1.0235808</v>
      </c>
      <c r="G494" s="47">
        <f t="shared" si="21"/>
        <v>11.125133333333332</v>
      </c>
      <c r="H494" s="47">
        <f t="shared" si="22"/>
        <v>11.387472877439999</v>
      </c>
      <c r="I494" s="46" t="s">
        <v>114</v>
      </c>
      <c r="J494" s="59">
        <v>8.50195</v>
      </c>
      <c r="K494" s="59">
        <v>14.84062</v>
      </c>
      <c r="L494" s="59">
        <v>10.03283</v>
      </c>
    </row>
    <row r="495" spans="2:12" ht="24">
      <c r="B495" s="2">
        <v>1</v>
      </c>
      <c r="C495" s="90">
        <v>20182</v>
      </c>
      <c r="D495" s="41">
        <v>211.67</v>
      </c>
      <c r="E495" s="41">
        <v>11.823</v>
      </c>
      <c r="F495" s="41">
        <f t="shared" si="24"/>
        <v>1.0215072</v>
      </c>
      <c r="G495" s="41">
        <f t="shared" si="21"/>
        <v>7.66792</v>
      </c>
      <c r="H495" s="41">
        <f t="shared" si="22"/>
        <v>7.832835489024</v>
      </c>
      <c r="I495" s="2" t="s">
        <v>105</v>
      </c>
      <c r="J495" s="51">
        <v>13.1734</v>
      </c>
      <c r="K495" s="51">
        <v>4.97919</v>
      </c>
      <c r="L495" s="51">
        <v>4.85117</v>
      </c>
    </row>
    <row r="496" spans="2:12" ht="24">
      <c r="B496" s="2">
        <v>2</v>
      </c>
      <c r="C496" s="90">
        <v>20188</v>
      </c>
      <c r="D496" s="41">
        <v>211.76</v>
      </c>
      <c r="E496" s="41">
        <v>19.761</v>
      </c>
      <c r="F496" s="41">
        <f t="shared" si="24"/>
        <v>1.7073504</v>
      </c>
      <c r="G496" s="41">
        <f t="shared" si="21"/>
        <v>84.68739666666666</v>
      </c>
      <c r="H496" s="41">
        <f t="shared" si="22"/>
        <v>144.591060573792</v>
      </c>
      <c r="I496" s="2" t="s">
        <v>106</v>
      </c>
      <c r="J496" s="51">
        <v>127.27526</v>
      </c>
      <c r="K496" s="51">
        <v>68.89038</v>
      </c>
      <c r="L496" s="51">
        <v>57.89655</v>
      </c>
    </row>
    <row r="497" spans="2:12" ht="24">
      <c r="B497" s="2">
        <v>3</v>
      </c>
      <c r="C497" s="90">
        <v>20202</v>
      </c>
      <c r="D497" s="41">
        <v>211.67</v>
      </c>
      <c r="E497" s="41">
        <v>9.918</v>
      </c>
      <c r="F497" s="41">
        <f t="shared" si="24"/>
        <v>0.8569152</v>
      </c>
      <c r="G497" s="41">
        <f t="shared" si="21"/>
        <v>33.01918333333333</v>
      </c>
      <c r="H497" s="41">
        <f t="shared" si="22"/>
        <v>28.294640089919998</v>
      </c>
      <c r="I497" s="2" t="s">
        <v>107</v>
      </c>
      <c r="J497" s="51">
        <v>32.71087</v>
      </c>
      <c r="K497" s="51">
        <v>36.74798</v>
      </c>
      <c r="L497" s="51">
        <v>29.5987</v>
      </c>
    </row>
    <row r="498" spans="2:12" ht="24">
      <c r="B498" s="2">
        <v>4</v>
      </c>
      <c r="C498" s="90">
        <v>20216</v>
      </c>
      <c r="D498" s="41">
        <v>212.08</v>
      </c>
      <c r="E498" s="41">
        <v>59.075</v>
      </c>
      <c r="F498" s="41">
        <f t="shared" si="24"/>
        <v>5.104080000000001</v>
      </c>
      <c r="G498" s="41">
        <f t="shared" si="21"/>
        <v>730.1133066666667</v>
      </c>
      <c r="H498" s="41">
        <f t="shared" si="22"/>
        <v>3726.556726291201</v>
      </c>
      <c r="I498" s="2" t="s">
        <v>108</v>
      </c>
      <c r="J498" s="51">
        <v>718.64111</v>
      </c>
      <c r="K498" s="51">
        <v>601.97798</v>
      </c>
      <c r="L498" s="51">
        <v>869.72083</v>
      </c>
    </row>
    <row r="499" spans="2:12" ht="24">
      <c r="B499" s="2">
        <v>5</v>
      </c>
      <c r="C499" s="90">
        <v>20223</v>
      </c>
      <c r="D499" s="41">
        <v>211.72</v>
      </c>
      <c r="E499" s="41">
        <v>19.009</v>
      </c>
      <c r="F499" s="41">
        <f t="shared" si="24"/>
        <v>1.6423776</v>
      </c>
      <c r="G499" s="41">
        <f t="shared" si="21"/>
        <v>70.40194000000001</v>
      </c>
      <c r="H499" s="41">
        <f t="shared" si="22"/>
        <v>115.62656925254403</v>
      </c>
      <c r="I499" s="2" t="s">
        <v>109</v>
      </c>
      <c r="J499" s="51">
        <v>95.1975</v>
      </c>
      <c r="K499" s="51">
        <v>59.96236</v>
      </c>
      <c r="L499" s="51">
        <v>56.04596</v>
      </c>
    </row>
    <row r="500" spans="2:12" ht="24">
      <c r="B500" s="2">
        <v>6</v>
      </c>
      <c r="C500" s="90">
        <v>20230</v>
      </c>
      <c r="D500" s="41">
        <v>211.76</v>
      </c>
      <c r="E500" s="41">
        <v>23.444</v>
      </c>
      <c r="F500" s="41">
        <f t="shared" si="24"/>
        <v>2.0255616</v>
      </c>
      <c r="G500" s="41">
        <f t="shared" si="21"/>
        <v>1005.3214166666667</v>
      </c>
      <c r="H500" s="41">
        <f t="shared" si="22"/>
        <v>2036.3404572576</v>
      </c>
      <c r="I500" s="2" t="s">
        <v>113</v>
      </c>
      <c r="J500" s="51">
        <v>935.02198</v>
      </c>
      <c r="K500" s="51">
        <v>1034.27495</v>
      </c>
      <c r="L500" s="51">
        <v>1046.66732</v>
      </c>
    </row>
    <row r="501" spans="2:12" ht="24">
      <c r="B501" s="2">
        <v>7</v>
      </c>
      <c r="C501" s="90">
        <v>20245</v>
      </c>
      <c r="D501" s="41">
        <v>212.04</v>
      </c>
      <c r="E501" s="41">
        <v>44.08</v>
      </c>
      <c r="F501" s="41">
        <f t="shared" si="24"/>
        <v>3.808512</v>
      </c>
      <c r="G501" s="41">
        <f t="shared" si="21"/>
        <v>177.27254333333335</v>
      </c>
      <c r="H501" s="41">
        <f t="shared" si="22"/>
        <v>675.14460855552</v>
      </c>
      <c r="I501" s="2" t="s">
        <v>82</v>
      </c>
      <c r="J501" s="51">
        <v>166.52621</v>
      </c>
      <c r="K501" s="51">
        <v>174.51299</v>
      </c>
      <c r="L501" s="51">
        <v>190.77843</v>
      </c>
    </row>
    <row r="502" spans="2:12" ht="24">
      <c r="B502" s="2">
        <v>8</v>
      </c>
      <c r="C502" s="90">
        <v>20251</v>
      </c>
      <c r="D502" s="41">
        <v>212.04</v>
      </c>
      <c r="E502" s="41">
        <v>45.033</v>
      </c>
      <c r="F502" s="41">
        <f t="shared" si="24"/>
        <v>3.8908512</v>
      </c>
      <c r="G502" s="41">
        <f t="shared" si="21"/>
        <v>251.63504666666668</v>
      </c>
      <c r="H502" s="41">
        <f t="shared" si="22"/>
        <v>979.0745232850561</v>
      </c>
      <c r="I502" s="2" t="s">
        <v>83</v>
      </c>
      <c r="J502" s="51">
        <v>259.6745</v>
      </c>
      <c r="K502" s="51">
        <v>253.0125</v>
      </c>
      <c r="L502" s="51">
        <v>242.21814</v>
      </c>
    </row>
    <row r="503" spans="2:12" ht="24">
      <c r="B503" s="2">
        <v>9</v>
      </c>
      <c r="C503" s="90">
        <v>20265</v>
      </c>
      <c r="D503" s="41">
        <v>211.81</v>
      </c>
      <c r="E503" s="41">
        <v>16.269</v>
      </c>
      <c r="F503" s="41">
        <f t="shared" si="24"/>
        <v>1.4056415999999998</v>
      </c>
      <c r="G503" s="41">
        <f t="shared" si="21"/>
        <v>24.375563333333332</v>
      </c>
      <c r="H503" s="41">
        <f t="shared" si="22"/>
        <v>34.26330584476799</v>
      </c>
      <c r="I503" s="2" t="s">
        <v>115</v>
      </c>
      <c r="J503" s="51">
        <v>25.02085</v>
      </c>
      <c r="K503" s="51">
        <v>29.60209</v>
      </c>
      <c r="L503" s="51">
        <v>18.50375</v>
      </c>
    </row>
    <row r="504" spans="2:12" ht="24">
      <c r="B504" s="2">
        <v>10</v>
      </c>
      <c r="C504" s="90">
        <v>20272</v>
      </c>
      <c r="D504" s="41">
        <v>211.75</v>
      </c>
      <c r="E504" s="41">
        <v>20.338</v>
      </c>
      <c r="F504" s="41">
        <f t="shared" si="24"/>
        <v>1.7572032000000002</v>
      </c>
      <c r="G504" s="41">
        <f t="shared" si="21"/>
        <v>69.88131333333332</v>
      </c>
      <c r="H504" s="41">
        <f t="shared" si="22"/>
        <v>122.795667409536</v>
      </c>
      <c r="I504" s="2" t="s">
        <v>85</v>
      </c>
      <c r="J504" s="51">
        <v>67.95813</v>
      </c>
      <c r="K504" s="51">
        <v>82.80644</v>
      </c>
      <c r="L504" s="51">
        <v>58.87937</v>
      </c>
    </row>
    <row r="505" spans="2:12" ht="24">
      <c r="B505" s="2">
        <v>11</v>
      </c>
      <c r="C505" s="90">
        <v>20286</v>
      </c>
      <c r="D505" s="41">
        <v>212.57</v>
      </c>
      <c r="E505" s="41">
        <v>115.41</v>
      </c>
      <c r="F505" s="41">
        <f t="shared" si="24"/>
        <v>9.971424</v>
      </c>
      <c r="G505" s="41">
        <f t="shared" si="21"/>
        <v>438.64480000000003</v>
      </c>
      <c r="H505" s="41">
        <f t="shared" si="22"/>
        <v>4373.9132861952</v>
      </c>
      <c r="I505" s="2" t="s">
        <v>86</v>
      </c>
      <c r="J505" s="51">
        <v>452.60527</v>
      </c>
      <c r="K505" s="51">
        <v>447.16529</v>
      </c>
      <c r="L505" s="51">
        <v>416.16384</v>
      </c>
    </row>
    <row r="506" spans="2:12" ht="24">
      <c r="B506" s="2">
        <v>12</v>
      </c>
      <c r="C506" s="90">
        <v>20294</v>
      </c>
      <c r="D506" s="41">
        <v>215</v>
      </c>
      <c r="E506" s="41">
        <v>464.902</v>
      </c>
      <c r="F506" s="41">
        <f t="shared" si="24"/>
        <v>40.167532800000004</v>
      </c>
      <c r="G506" s="41">
        <f t="shared" si="21"/>
        <v>887.8686833333333</v>
      </c>
      <c r="H506" s="41">
        <f t="shared" si="22"/>
        <v>35663.49445988448</v>
      </c>
      <c r="I506" s="2" t="s">
        <v>87</v>
      </c>
      <c r="J506" s="51">
        <v>969.21894</v>
      </c>
      <c r="K506" s="51">
        <v>958.89499</v>
      </c>
      <c r="L506" s="51">
        <v>735.49212</v>
      </c>
    </row>
    <row r="507" spans="2:12" ht="24">
      <c r="B507" s="2">
        <v>13</v>
      </c>
      <c r="C507" s="90">
        <v>20307</v>
      </c>
      <c r="D507" s="41">
        <v>212.87</v>
      </c>
      <c r="E507" s="41">
        <v>145.175</v>
      </c>
      <c r="F507" s="41">
        <f t="shared" si="24"/>
        <v>12.543120000000002</v>
      </c>
      <c r="G507" s="41">
        <f t="shared" si="21"/>
        <v>170.27301333333332</v>
      </c>
      <c r="H507" s="41">
        <f t="shared" si="22"/>
        <v>2135.7548390016</v>
      </c>
      <c r="I507" s="2" t="s">
        <v>88</v>
      </c>
      <c r="J507" s="51">
        <v>171.49766</v>
      </c>
      <c r="K507" s="51">
        <v>160.26266</v>
      </c>
      <c r="L507" s="51">
        <v>179.05872</v>
      </c>
    </row>
    <row r="508" spans="2:12" ht="24">
      <c r="B508" s="2">
        <v>14</v>
      </c>
      <c r="C508" s="90">
        <v>20311</v>
      </c>
      <c r="D508" s="41">
        <v>216.85</v>
      </c>
      <c r="E508" s="41">
        <v>670.647</v>
      </c>
      <c r="F508" s="41">
        <f t="shared" si="24"/>
        <v>57.94390080000001</v>
      </c>
      <c r="G508" s="41">
        <f t="shared" si="21"/>
        <v>1346.9034733333333</v>
      </c>
      <c r="H508" s="41">
        <f t="shared" si="22"/>
        <v>78044.84124600212</v>
      </c>
      <c r="I508" s="2" t="s">
        <v>89</v>
      </c>
      <c r="J508" s="51">
        <v>1305.42373</v>
      </c>
      <c r="K508" s="51">
        <v>1404.57397</v>
      </c>
      <c r="L508" s="51">
        <v>1330.71272</v>
      </c>
    </row>
    <row r="509" spans="2:12" ht="24">
      <c r="B509" s="2">
        <v>15</v>
      </c>
      <c r="C509" s="90">
        <v>20328</v>
      </c>
      <c r="D509" s="41">
        <v>213.1</v>
      </c>
      <c r="E509" s="41">
        <v>180.888</v>
      </c>
      <c r="F509" s="41">
        <f t="shared" si="24"/>
        <v>15.628723200000001</v>
      </c>
      <c r="G509" s="41">
        <f t="shared" si="21"/>
        <v>412.1837433333333</v>
      </c>
      <c r="H509" s="41">
        <f t="shared" si="22"/>
        <v>6441.905632096513</v>
      </c>
      <c r="I509" s="2" t="s">
        <v>90</v>
      </c>
      <c r="J509" s="51">
        <v>388.08233</v>
      </c>
      <c r="K509" s="51">
        <v>440.57646</v>
      </c>
      <c r="L509" s="51">
        <v>407.89244</v>
      </c>
    </row>
    <row r="510" spans="2:12" ht="24">
      <c r="B510" s="2">
        <v>16</v>
      </c>
      <c r="C510" s="90">
        <v>20335</v>
      </c>
      <c r="D510" s="41">
        <v>215.508</v>
      </c>
      <c r="E510" s="41">
        <v>433.852</v>
      </c>
      <c r="F510" s="41">
        <f t="shared" si="24"/>
        <v>37.4848128</v>
      </c>
      <c r="G510" s="41">
        <f t="shared" si="21"/>
        <v>976.6608133333334</v>
      </c>
      <c r="H510" s="41">
        <f t="shared" si="22"/>
        <v>36609.947756895745</v>
      </c>
      <c r="I510" s="2" t="s">
        <v>91</v>
      </c>
      <c r="J510" s="51">
        <v>1044.90532</v>
      </c>
      <c r="K510" s="51">
        <v>993.96092</v>
      </c>
      <c r="L510" s="51">
        <v>891.1162</v>
      </c>
    </row>
    <row r="511" spans="2:12" ht="24">
      <c r="B511" s="2">
        <v>17</v>
      </c>
      <c r="C511" s="90">
        <v>20350</v>
      </c>
      <c r="D511" s="41">
        <v>212.68</v>
      </c>
      <c r="E511" s="41">
        <v>129.275</v>
      </c>
      <c r="F511" s="41">
        <f t="shared" si="24"/>
        <v>11.169360000000001</v>
      </c>
      <c r="G511" s="41">
        <f t="shared" si="21"/>
        <v>542.9814399999999</v>
      </c>
      <c r="H511" s="41">
        <f t="shared" si="22"/>
        <v>6064.7551766784</v>
      </c>
      <c r="I511" s="2" t="s">
        <v>92</v>
      </c>
      <c r="J511" s="51">
        <v>530.055</v>
      </c>
      <c r="K511" s="51">
        <v>544.02153</v>
      </c>
      <c r="L511" s="51">
        <v>554.86779</v>
      </c>
    </row>
    <row r="512" spans="2:12" ht="24">
      <c r="B512" s="2">
        <v>18</v>
      </c>
      <c r="C512" s="90">
        <v>20356</v>
      </c>
      <c r="D512" s="41">
        <v>212.45</v>
      </c>
      <c r="E512" s="41">
        <v>96.416</v>
      </c>
      <c r="F512" s="41">
        <f t="shared" si="24"/>
        <v>8.330342400000001</v>
      </c>
      <c r="G512" s="41">
        <f t="shared" si="21"/>
        <v>349.14381333333336</v>
      </c>
      <c r="H512" s="41">
        <f t="shared" si="22"/>
        <v>2908.4875119083526</v>
      </c>
      <c r="I512" s="2" t="s">
        <v>93</v>
      </c>
      <c r="J512" s="51">
        <v>427.04392</v>
      </c>
      <c r="K512" s="51">
        <v>245.21441</v>
      </c>
      <c r="L512" s="51">
        <v>375.17311</v>
      </c>
    </row>
    <row r="513" spans="2:12" ht="24">
      <c r="B513" s="2">
        <v>19</v>
      </c>
      <c r="C513" s="90">
        <v>20370</v>
      </c>
      <c r="D513" s="41">
        <v>212.35</v>
      </c>
      <c r="E513" s="41">
        <v>85.686</v>
      </c>
      <c r="F513" s="41">
        <f t="shared" si="24"/>
        <v>7.403270400000001</v>
      </c>
      <c r="G513" s="41">
        <f t="shared" si="21"/>
        <v>170.55096333333333</v>
      </c>
      <c r="H513" s="41">
        <f t="shared" si="22"/>
        <v>1262.6348985371521</v>
      </c>
      <c r="I513" s="2" t="s">
        <v>94</v>
      </c>
      <c r="J513" s="51">
        <v>172.21719</v>
      </c>
      <c r="K513" s="51">
        <v>160.29914</v>
      </c>
      <c r="L513" s="51">
        <v>179.13656</v>
      </c>
    </row>
    <row r="514" spans="2:12" ht="24">
      <c r="B514" s="2">
        <v>20</v>
      </c>
      <c r="C514" s="90">
        <v>20378</v>
      </c>
      <c r="D514" s="41">
        <v>212.25</v>
      </c>
      <c r="E514" s="41">
        <v>66.327</v>
      </c>
      <c r="F514" s="41">
        <f t="shared" si="24"/>
        <v>5.7306528000000005</v>
      </c>
      <c r="G514" s="41">
        <f t="shared" si="21"/>
        <v>107.88558</v>
      </c>
      <c r="H514" s="41">
        <f t="shared" si="22"/>
        <v>618.2548011066241</v>
      </c>
      <c r="I514" s="2" t="s">
        <v>95</v>
      </c>
      <c r="J514" s="51">
        <v>115.61082</v>
      </c>
      <c r="K514" s="51">
        <v>110.05199</v>
      </c>
      <c r="L514" s="51">
        <v>97.99393</v>
      </c>
    </row>
    <row r="515" spans="2:12" ht="24">
      <c r="B515" s="2">
        <v>21</v>
      </c>
      <c r="C515" s="90">
        <v>20391</v>
      </c>
      <c r="D515" s="41">
        <v>212.16</v>
      </c>
      <c r="E515" s="41">
        <v>47.241</v>
      </c>
      <c r="F515" s="41">
        <f t="shared" si="24"/>
        <v>4.0816224000000005</v>
      </c>
      <c r="G515" s="41">
        <f t="shared" si="21"/>
        <v>69.92246666666666</v>
      </c>
      <c r="H515" s="41">
        <f t="shared" si="22"/>
        <v>285.39710620992</v>
      </c>
      <c r="I515" s="2" t="s">
        <v>96</v>
      </c>
      <c r="J515" s="51">
        <v>147.53096</v>
      </c>
      <c r="K515" s="51">
        <v>33.48602</v>
      </c>
      <c r="L515" s="51">
        <v>28.75042</v>
      </c>
    </row>
    <row r="516" spans="2:12" ht="24">
      <c r="B516" s="2">
        <v>22</v>
      </c>
      <c r="C516" s="90">
        <v>20399</v>
      </c>
      <c r="D516" s="41">
        <v>212.08</v>
      </c>
      <c r="E516" s="41">
        <v>46.032</v>
      </c>
      <c r="F516" s="41">
        <f t="shared" si="24"/>
        <v>3.9771647999999997</v>
      </c>
      <c r="G516" s="41">
        <f t="shared" si="21"/>
        <v>17.77565</v>
      </c>
      <c r="H516" s="41">
        <f t="shared" si="22"/>
        <v>70.69668947711999</v>
      </c>
      <c r="I516" s="2" t="s">
        <v>97</v>
      </c>
      <c r="J516" s="51">
        <v>10.3024</v>
      </c>
      <c r="K516" s="51">
        <v>23.46194</v>
      </c>
      <c r="L516" s="51">
        <v>19.56261</v>
      </c>
    </row>
    <row r="517" spans="2:12" ht="24">
      <c r="B517" s="2">
        <v>23</v>
      </c>
      <c r="C517" s="90">
        <v>20406</v>
      </c>
      <c r="D517" s="41">
        <v>212</v>
      </c>
      <c r="E517" s="41">
        <v>35.884</v>
      </c>
      <c r="F517" s="41">
        <f t="shared" si="24"/>
        <v>3.1003776000000003</v>
      </c>
      <c r="G517" s="41">
        <f t="shared" si="21"/>
        <v>6.669153333333334</v>
      </c>
      <c r="H517" s="41">
        <f t="shared" si="22"/>
        <v>20.676893605632003</v>
      </c>
      <c r="I517" s="2" t="s">
        <v>98</v>
      </c>
      <c r="J517" s="51">
        <v>5.43232</v>
      </c>
      <c r="K517" s="51">
        <v>3.05374</v>
      </c>
      <c r="L517" s="51">
        <v>11.5214</v>
      </c>
    </row>
    <row r="518" spans="2:12" ht="24">
      <c r="B518" s="2">
        <v>24</v>
      </c>
      <c r="C518" s="90">
        <v>20419</v>
      </c>
      <c r="D518" s="41">
        <v>212</v>
      </c>
      <c r="E518" s="41">
        <v>366.29</v>
      </c>
      <c r="F518" s="41">
        <f aca="true" t="shared" si="25" ref="F518:F549">E518*0.0864</f>
        <v>31.647456000000002</v>
      </c>
      <c r="G518" s="41">
        <f t="shared" si="21"/>
        <v>37.89389666666667</v>
      </c>
      <c r="H518" s="41">
        <f t="shared" si="22"/>
        <v>1199.2454274268803</v>
      </c>
      <c r="I518" s="2" t="s">
        <v>73</v>
      </c>
      <c r="J518" s="51">
        <v>29.98036</v>
      </c>
      <c r="K518" s="51">
        <v>41.82407</v>
      </c>
      <c r="L518" s="51">
        <v>41.87726</v>
      </c>
    </row>
    <row r="519" spans="2:12" ht="24">
      <c r="B519" s="2">
        <v>25</v>
      </c>
      <c r="C519" s="90">
        <v>20427</v>
      </c>
      <c r="D519" s="41">
        <v>212.09</v>
      </c>
      <c r="E519" s="41">
        <v>47.684</v>
      </c>
      <c r="F519" s="41">
        <f t="shared" si="25"/>
        <v>4.1198976</v>
      </c>
      <c r="G519" s="41">
        <f aca="true" t="shared" si="26" ref="G519:G556">+AVERAGE(J519:L519)</f>
        <v>25.149163333333334</v>
      </c>
      <c r="H519" s="41">
        <f aca="true" t="shared" si="27" ref="H519:H556">G519*F519</f>
        <v>103.611977659008</v>
      </c>
      <c r="I519" s="2" t="s">
        <v>74</v>
      </c>
      <c r="J519" s="51">
        <v>18.36995</v>
      </c>
      <c r="K519" s="51">
        <v>32.22551</v>
      </c>
      <c r="L519" s="51">
        <v>24.85203</v>
      </c>
    </row>
    <row r="520" spans="2:12" ht="24">
      <c r="B520" s="2">
        <v>26</v>
      </c>
      <c r="C520" s="90">
        <v>20440</v>
      </c>
      <c r="D520" s="41">
        <v>211.94</v>
      </c>
      <c r="E520" s="41">
        <v>28.463</v>
      </c>
      <c r="F520" s="41">
        <f t="shared" si="25"/>
        <v>2.4592032</v>
      </c>
      <c r="G520" s="41">
        <f t="shared" si="26"/>
        <v>31.887736666666665</v>
      </c>
      <c r="H520" s="41">
        <f t="shared" si="27"/>
        <v>78.418424051424</v>
      </c>
      <c r="I520" s="2" t="s">
        <v>75</v>
      </c>
      <c r="J520" s="51">
        <v>38.75969</v>
      </c>
      <c r="K520" s="51">
        <v>27.45126</v>
      </c>
      <c r="L520" s="51">
        <v>29.45226</v>
      </c>
    </row>
    <row r="521" spans="2:12" ht="24">
      <c r="B521" s="2">
        <v>27</v>
      </c>
      <c r="C521" s="90">
        <v>20447</v>
      </c>
      <c r="D521" s="41">
        <v>211.91</v>
      </c>
      <c r="E521" s="41">
        <v>23.352</v>
      </c>
      <c r="F521" s="41">
        <f t="shared" si="25"/>
        <v>2.0176128</v>
      </c>
      <c r="G521" s="41">
        <f t="shared" si="26"/>
        <v>42.39662333333334</v>
      </c>
      <c r="H521" s="41">
        <f t="shared" si="27"/>
        <v>85.53996991411202</v>
      </c>
      <c r="I521" s="2" t="s">
        <v>99</v>
      </c>
      <c r="J521" s="51">
        <v>29.57851</v>
      </c>
      <c r="K521" s="51">
        <v>55.75482</v>
      </c>
      <c r="L521" s="51">
        <v>41.85654</v>
      </c>
    </row>
    <row r="522" spans="2:12" ht="24">
      <c r="B522" s="2">
        <v>28</v>
      </c>
      <c r="C522" s="90">
        <v>20457</v>
      </c>
      <c r="D522" s="41">
        <v>211.86</v>
      </c>
      <c r="E522" s="41">
        <v>17.552</v>
      </c>
      <c r="F522" s="41">
        <f t="shared" si="25"/>
        <v>1.5164928</v>
      </c>
      <c r="G522" s="41">
        <f t="shared" si="26"/>
        <v>23.955966666666665</v>
      </c>
      <c r="H522" s="41">
        <f t="shared" si="27"/>
        <v>36.32905096704</v>
      </c>
      <c r="I522" s="2" t="s">
        <v>100</v>
      </c>
      <c r="J522" s="51">
        <v>26.17696</v>
      </c>
      <c r="K522" s="51">
        <v>24.37137</v>
      </c>
      <c r="L522" s="51">
        <v>21.31957</v>
      </c>
    </row>
    <row r="523" spans="2:12" ht="24">
      <c r="B523" s="2">
        <v>29</v>
      </c>
      <c r="C523" s="90">
        <v>20468</v>
      </c>
      <c r="D523" s="41">
        <v>211.85</v>
      </c>
      <c r="E523" s="41">
        <v>16.373</v>
      </c>
      <c r="F523" s="41">
        <f t="shared" si="25"/>
        <v>1.4146272000000002</v>
      </c>
      <c r="G523" s="41">
        <f t="shared" si="26"/>
        <v>25.60459666666667</v>
      </c>
      <c r="H523" s="41">
        <f t="shared" si="27"/>
        <v>36.22095888969601</v>
      </c>
      <c r="I523" s="2" t="s">
        <v>101</v>
      </c>
      <c r="J523" s="51">
        <v>19.99462</v>
      </c>
      <c r="K523" s="51">
        <v>18.35291</v>
      </c>
      <c r="L523" s="51">
        <v>38.46626</v>
      </c>
    </row>
    <row r="524" spans="2:12" ht="24">
      <c r="B524" s="2">
        <v>30</v>
      </c>
      <c r="C524" s="90">
        <v>20475</v>
      </c>
      <c r="D524" s="41">
        <v>211.82</v>
      </c>
      <c r="E524" s="41">
        <v>14.282</v>
      </c>
      <c r="F524" s="41">
        <f t="shared" si="25"/>
        <v>1.2339648</v>
      </c>
      <c r="G524" s="41">
        <f t="shared" si="26"/>
        <v>11.930296666666669</v>
      </c>
      <c r="H524" s="41">
        <f t="shared" si="27"/>
        <v>14.721566140224004</v>
      </c>
      <c r="I524" s="2" t="s">
        <v>102</v>
      </c>
      <c r="J524" s="51">
        <v>4.81795</v>
      </c>
      <c r="K524" s="51">
        <v>4.13616</v>
      </c>
      <c r="L524" s="51">
        <v>26.83678</v>
      </c>
    </row>
    <row r="525" spans="2:12" ht="24">
      <c r="B525" s="2">
        <v>31</v>
      </c>
      <c r="C525" s="90">
        <v>20493</v>
      </c>
      <c r="D525" s="41">
        <v>211.81</v>
      </c>
      <c r="E525" s="41">
        <v>13.54</v>
      </c>
      <c r="F525" s="41">
        <f t="shared" si="25"/>
        <v>1.169856</v>
      </c>
      <c r="G525" s="41">
        <f t="shared" si="26"/>
        <v>9.108310000000001</v>
      </c>
      <c r="H525" s="41">
        <f t="shared" si="27"/>
        <v>10.655411103360002</v>
      </c>
      <c r="I525" s="2" t="s">
        <v>104</v>
      </c>
      <c r="J525" s="51">
        <v>14.94936</v>
      </c>
      <c r="K525" s="51">
        <v>7.5358</v>
      </c>
      <c r="L525" s="51">
        <v>4.83977</v>
      </c>
    </row>
    <row r="526" spans="2:12" ht="24">
      <c r="B526" s="2">
        <v>32</v>
      </c>
      <c r="C526" s="90">
        <v>20497</v>
      </c>
      <c r="D526" s="41">
        <v>211.77</v>
      </c>
      <c r="E526" s="41">
        <v>12.007</v>
      </c>
      <c r="F526" s="41">
        <f t="shared" si="25"/>
        <v>1.0374048</v>
      </c>
      <c r="G526" s="41">
        <f t="shared" si="26"/>
        <v>3.6991366666666665</v>
      </c>
      <c r="H526" s="41">
        <f t="shared" si="27"/>
        <v>3.837502133856</v>
      </c>
      <c r="I526" s="2" t="s">
        <v>103</v>
      </c>
      <c r="J526" s="51">
        <v>2.62985</v>
      </c>
      <c r="K526" s="51">
        <v>1.42486</v>
      </c>
      <c r="L526" s="51">
        <v>7.0427</v>
      </c>
    </row>
    <row r="527" spans="2:12" ht="24">
      <c r="B527" s="2">
        <v>33</v>
      </c>
      <c r="C527" s="90">
        <v>20503</v>
      </c>
      <c r="D527" s="41">
        <v>211.75</v>
      </c>
      <c r="E527" s="41">
        <v>10.117</v>
      </c>
      <c r="F527" s="41">
        <f t="shared" si="25"/>
        <v>0.8741088000000001</v>
      </c>
      <c r="G527" s="41">
        <f t="shared" si="26"/>
        <v>6.590813333333333</v>
      </c>
      <c r="H527" s="41">
        <f t="shared" si="27"/>
        <v>5.761087933824001</v>
      </c>
      <c r="I527" s="2" t="s">
        <v>110</v>
      </c>
      <c r="J527" s="51">
        <v>5.80889</v>
      </c>
      <c r="K527" s="51">
        <v>8.41485</v>
      </c>
      <c r="L527" s="51">
        <v>5.5487</v>
      </c>
    </row>
    <row r="528" spans="2:12" ht="24">
      <c r="B528" s="2">
        <v>34</v>
      </c>
      <c r="C528" s="90">
        <v>20533</v>
      </c>
      <c r="D528" s="41">
        <v>211.71</v>
      </c>
      <c r="E528" s="41">
        <v>7.282</v>
      </c>
      <c r="F528" s="41">
        <f t="shared" si="25"/>
        <v>0.6291648000000001</v>
      </c>
      <c r="G528" s="41">
        <f t="shared" si="26"/>
        <v>4.626196666666666</v>
      </c>
      <c r="H528" s="41">
        <f t="shared" si="27"/>
        <v>2.910640100544</v>
      </c>
      <c r="I528" s="2" t="s">
        <v>111</v>
      </c>
      <c r="J528" s="51">
        <v>4.64136</v>
      </c>
      <c r="K528" s="51">
        <v>4.92239</v>
      </c>
      <c r="L528" s="51">
        <v>4.31484</v>
      </c>
    </row>
    <row r="529" spans="1:16" ht="24">
      <c r="A529" s="71"/>
      <c r="B529" s="72">
        <v>35</v>
      </c>
      <c r="C529" s="208">
        <v>20539</v>
      </c>
      <c r="D529" s="73">
        <v>211.71</v>
      </c>
      <c r="E529" s="73">
        <v>7.062</v>
      </c>
      <c r="F529" s="73">
        <f t="shared" si="25"/>
        <v>0.6101568</v>
      </c>
      <c r="G529" s="73">
        <f t="shared" si="26"/>
        <v>7.847500000000001</v>
      </c>
      <c r="H529" s="73">
        <f t="shared" si="27"/>
        <v>4.788205488000001</v>
      </c>
      <c r="I529" s="72" t="s">
        <v>112</v>
      </c>
      <c r="J529" s="74">
        <v>8.05612</v>
      </c>
      <c r="K529" s="74">
        <v>9.78533</v>
      </c>
      <c r="L529" s="74">
        <v>5.70105</v>
      </c>
      <c r="M529" s="71"/>
      <c r="N529" s="71"/>
      <c r="O529" s="71"/>
      <c r="P529" s="71"/>
    </row>
    <row r="530" spans="2:12" ht="24">
      <c r="B530" s="2">
        <v>1</v>
      </c>
      <c r="C530" s="90">
        <v>20548</v>
      </c>
      <c r="D530" s="41">
        <v>211.74</v>
      </c>
      <c r="E530" s="41">
        <v>8.535</v>
      </c>
      <c r="F530" s="41">
        <f t="shared" si="25"/>
        <v>0.7374240000000001</v>
      </c>
      <c r="G530" s="41">
        <f t="shared" si="26"/>
        <v>19.656073333333335</v>
      </c>
      <c r="H530" s="41">
        <f t="shared" si="27"/>
        <v>14.494860221760003</v>
      </c>
      <c r="I530" s="2" t="s">
        <v>105</v>
      </c>
      <c r="J530" s="51">
        <v>19.16458</v>
      </c>
      <c r="K530" s="51">
        <v>14.59321</v>
      </c>
      <c r="L530" s="51">
        <v>25.21043</v>
      </c>
    </row>
    <row r="531" spans="2:12" ht="24">
      <c r="B531" s="2">
        <v>2</v>
      </c>
      <c r="C531" s="90">
        <v>20554</v>
      </c>
      <c r="D531" s="41">
        <v>211.68</v>
      </c>
      <c r="E531" s="41">
        <v>6.378</v>
      </c>
      <c r="F531" s="41">
        <f t="shared" si="25"/>
        <v>0.5510592000000001</v>
      </c>
      <c r="G531" s="41">
        <f t="shared" si="26"/>
        <v>9.575186666666667</v>
      </c>
      <c r="H531" s="41">
        <f t="shared" si="27"/>
        <v>5.276494704384001</v>
      </c>
      <c r="I531" s="2" t="s">
        <v>106</v>
      </c>
      <c r="J531" s="51">
        <v>12.68122</v>
      </c>
      <c r="K531" s="51">
        <v>10.33849</v>
      </c>
      <c r="L531" s="51">
        <v>5.70585</v>
      </c>
    </row>
    <row r="532" spans="2:12" ht="24">
      <c r="B532" s="2">
        <v>3</v>
      </c>
      <c r="C532" s="90">
        <v>20567</v>
      </c>
      <c r="D532" s="41">
        <v>211.68</v>
      </c>
      <c r="E532" s="41">
        <v>4.826</v>
      </c>
      <c r="F532" s="41">
        <f t="shared" si="25"/>
        <v>0.4169664</v>
      </c>
      <c r="G532" s="41">
        <f t="shared" si="26"/>
        <v>6.620159999999999</v>
      </c>
      <c r="H532" s="41">
        <f t="shared" si="27"/>
        <v>2.760384282624</v>
      </c>
      <c r="I532" s="2" t="s">
        <v>107</v>
      </c>
      <c r="J532" s="51">
        <v>4.19175</v>
      </c>
      <c r="K532" s="51">
        <v>7.77825</v>
      </c>
      <c r="L532" s="51">
        <v>7.89048</v>
      </c>
    </row>
    <row r="533" spans="2:12" ht="24">
      <c r="B533" s="2">
        <v>4</v>
      </c>
      <c r="C533" s="90">
        <v>20583</v>
      </c>
      <c r="D533" s="41">
        <v>211.85</v>
      </c>
      <c r="E533" s="41">
        <v>16.846</v>
      </c>
      <c r="F533" s="41">
        <f t="shared" si="25"/>
        <v>1.4554944</v>
      </c>
      <c r="G533" s="41">
        <f t="shared" si="26"/>
        <v>109.86556333333333</v>
      </c>
      <c r="H533" s="41">
        <f t="shared" si="27"/>
        <v>159.908712184512</v>
      </c>
      <c r="I533" s="2" t="s">
        <v>108</v>
      </c>
      <c r="J533" s="51">
        <v>113.05018</v>
      </c>
      <c r="K533" s="51">
        <v>105.46516</v>
      </c>
      <c r="L533" s="51">
        <v>111.08135</v>
      </c>
    </row>
    <row r="534" spans="2:12" ht="24">
      <c r="B534" s="2">
        <v>5</v>
      </c>
      <c r="C534" s="90">
        <v>20595</v>
      </c>
      <c r="D534" s="41">
        <v>211.78</v>
      </c>
      <c r="E534" s="41">
        <v>13.711</v>
      </c>
      <c r="F534" s="41">
        <f t="shared" si="25"/>
        <v>1.1846304</v>
      </c>
      <c r="G534" s="41">
        <f t="shared" si="26"/>
        <v>253.41654000000003</v>
      </c>
      <c r="H534" s="41">
        <f t="shared" si="27"/>
        <v>300.20493714681606</v>
      </c>
      <c r="I534" s="2" t="s">
        <v>109</v>
      </c>
      <c r="J534" s="51">
        <v>270.47433</v>
      </c>
      <c r="K534" s="51">
        <v>275.15332</v>
      </c>
      <c r="L534" s="51">
        <v>214.62197</v>
      </c>
    </row>
    <row r="535" spans="2:12" ht="24">
      <c r="B535" s="2">
        <v>6</v>
      </c>
      <c r="C535" s="90">
        <v>20602</v>
      </c>
      <c r="D535" s="41">
        <v>211.79</v>
      </c>
      <c r="E535" s="41">
        <v>14.422</v>
      </c>
      <c r="F535" s="41">
        <f t="shared" si="25"/>
        <v>1.2460608000000002</v>
      </c>
      <c r="G535" s="41">
        <f t="shared" si="26"/>
        <v>147.70597999999998</v>
      </c>
      <c r="H535" s="41">
        <f t="shared" si="27"/>
        <v>184.050631603584</v>
      </c>
      <c r="I535" s="2" t="s">
        <v>113</v>
      </c>
      <c r="J535" s="51">
        <v>169.38436</v>
      </c>
      <c r="K535" s="51">
        <v>117.26529</v>
      </c>
      <c r="L535" s="51">
        <v>156.46829</v>
      </c>
    </row>
    <row r="536" spans="2:12" ht="24">
      <c r="B536" s="2">
        <v>7</v>
      </c>
      <c r="C536" s="90">
        <v>20609</v>
      </c>
      <c r="D536" s="41">
        <v>211.88</v>
      </c>
      <c r="E536" s="41">
        <v>20.912</v>
      </c>
      <c r="F536" s="41">
        <f t="shared" si="25"/>
        <v>1.8067968</v>
      </c>
      <c r="G536" s="41">
        <f t="shared" si="26"/>
        <v>382.6769</v>
      </c>
      <c r="H536" s="41">
        <f t="shared" si="27"/>
        <v>691.41939835392</v>
      </c>
      <c r="I536" s="2" t="s">
        <v>82</v>
      </c>
      <c r="J536" s="51">
        <v>397.24667</v>
      </c>
      <c r="K536" s="51">
        <v>397.33784</v>
      </c>
      <c r="L536" s="51">
        <v>353.44619</v>
      </c>
    </row>
    <row r="537" spans="2:12" ht="24">
      <c r="B537" s="2">
        <v>8</v>
      </c>
      <c r="C537" s="90">
        <v>20616</v>
      </c>
      <c r="D537" s="41">
        <v>211.81</v>
      </c>
      <c r="E537" s="41">
        <v>16.3</v>
      </c>
      <c r="F537" s="41">
        <f t="shared" si="25"/>
        <v>1.4083200000000002</v>
      </c>
      <c r="G537" s="41">
        <f t="shared" si="26"/>
        <v>79.61551666666666</v>
      </c>
      <c r="H537" s="41">
        <f t="shared" si="27"/>
        <v>112.12412443200002</v>
      </c>
      <c r="I537" s="2" t="s">
        <v>83</v>
      </c>
      <c r="J537" s="51">
        <v>80.68042</v>
      </c>
      <c r="K537" s="51">
        <v>87.01744</v>
      </c>
      <c r="L537" s="51">
        <v>71.14869</v>
      </c>
    </row>
    <row r="538" spans="2:12" ht="24">
      <c r="B538" s="2">
        <v>9</v>
      </c>
      <c r="C538" s="90">
        <v>20630</v>
      </c>
      <c r="D538" s="41">
        <v>211.78</v>
      </c>
      <c r="E538" s="41">
        <v>12.523</v>
      </c>
      <c r="F538" s="41">
        <f t="shared" si="25"/>
        <v>1.0819872</v>
      </c>
      <c r="G538" s="41">
        <f t="shared" si="26"/>
        <v>40.390080000000005</v>
      </c>
      <c r="H538" s="41">
        <f t="shared" si="27"/>
        <v>43.701549566976</v>
      </c>
      <c r="I538" s="2" t="s">
        <v>115</v>
      </c>
      <c r="J538" s="51">
        <v>39.57584</v>
      </c>
      <c r="K538" s="51">
        <v>39.41783</v>
      </c>
      <c r="L538" s="51">
        <v>42.17657</v>
      </c>
    </row>
    <row r="539" spans="2:12" ht="24">
      <c r="B539" s="2">
        <v>10</v>
      </c>
      <c r="C539" s="90">
        <v>20637</v>
      </c>
      <c r="D539" s="41">
        <v>211.92</v>
      </c>
      <c r="E539" s="41">
        <v>30.896</v>
      </c>
      <c r="F539" s="41">
        <f t="shared" si="25"/>
        <v>2.6694144000000004</v>
      </c>
      <c r="G539" s="41">
        <f t="shared" si="26"/>
        <v>128.04872333333333</v>
      </c>
      <c r="H539" s="41">
        <f t="shared" si="27"/>
        <v>341.81510596761603</v>
      </c>
      <c r="I539" s="2" t="s">
        <v>85</v>
      </c>
      <c r="J539" s="51">
        <v>112.34984</v>
      </c>
      <c r="K539" s="51">
        <v>114.59299</v>
      </c>
      <c r="L539" s="51">
        <v>157.20334</v>
      </c>
    </row>
    <row r="540" spans="2:12" ht="24">
      <c r="B540" s="2">
        <v>11</v>
      </c>
      <c r="C540" s="90">
        <v>20655</v>
      </c>
      <c r="D540" s="41">
        <v>212.3</v>
      </c>
      <c r="E540" s="41">
        <v>75.139</v>
      </c>
      <c r="F540" s="41">
        <f t="shared" si="25"/>
        <v>6.4920096</v>
      </c>
      <c r="G540" s="41">
        <f t="shared" si="26"/>
        <v>137.41444666666666</v>
      </c>
      <c r="H540" s="41">
        <f t="shared" si="27"/>
        <v>892.095906938688</v>
      </c>
      <c r="I540" s="2" t="s">
        <v>86</v>
      </c>
      <c r="J540" s="51">
        <v>140.72252</v>
      </c>
      <c r="K540" s="51">
        <v>132.72311</v>
      </c>
      <c r="L540" s="51">
        <v>138.79771</v>
      </c>
    </row>
    <row r="541" spans="2:12" ht="24">
      <c r="B541" s="2">
        <v>12</v>
      </c>
      <c r="C541" s="90">
        <v>20666</v>
      </c>
      <c r="D541" s="41">
        <v>218.75</v>
      </c>
      <c r="E541" s="41">
        <v>893.238</v>
      </c>
      <c r="F541" s="41">
        <f t="shared" si="25"/>
        <v>77.1757632</v>
      </c>
      <c r="G541" s="41">
        <f t="shared" si="26"/>
        <v>1383.3836066666665</v>
      </c>
      <c r="H541" s="41">
        <f t="shared" si="27"/>
        <v>106763.6856428686</v>
      </c>
      <c r="I541" s="2" t="s">
        <v>87</v>
      </c>
      <c r="J541" s="51">
        <v>1452.18945</v>
      </c>
      <c r="K541" s="51">
        <v>1432.57354</v>
      </c>
      <c r="L541" s="51">
        <v>1265.38783</v>
      </c>
    </row>
    <row r="542" spans="2:12" ht="24">
      <c r="B542" s="2">
        <v>13</v>
      </c>
      <c r="C542" s="90">
        <v>20674</v>
      </c>
      <c r="D542" s="41">
        <v>214.55</v>
      </c>
      <c r="E542" s="41">
        <v>416.576</v>
      </c>
      <c r="F542" s="41">
        <f t="shared" si="25"/>
        <v>35.9921664</v>
      </c>
      <c r="G542" s="41">
        <f t="shared" si="26"/>
        <v>874.7560966666666</v>
      </c>
      <c r="H542" s="41">
        <f t="shared" si="27"/>
        <v>31484.366990641152</v>
      </c>
      <c r="I542" s="2" t="s">
        <v>88</v>
      </c>
      <c r="J542" s="51">
        <v>687.45276</v>
      </c>
      <c r="K542" s="51">
        <v>1214.44302</v>
      </c>
      <c r="L542" s="51">
        <v>722.37251</v>
      </c>
    </row>
    <row r="543" spans="2:12" ht="24">
      <c r="B543" s="2">
        <v>14</v>
      </c>
      <c r="C543" s="90">
        <v>20686</v>
      </c>
      <c r="D543" s="41">
        <v>212.83</v>
      </c>
      <c r="E543" s="41">
        <v>148.15</v>
      </c>
      <c r="F543" s="41">
        <f t="shared" si="25"/>
        <v>12.800160000000002</v>
      </c>
      <c r="G543" s="41">
        <f t="shared" si="26"/>
        <v>246.85047</v>
      </c>
      <c r="H543" s="41">
        <f t="shared" si="27"/>
        <v>3159.7255120752006</v>
      </c>
      <c r="I543" s="2" t="s">
        <v>89</v>
      </c>
      <c r="J543" s="51">
        <v>211.92982</v>
      </c>
      <c r="K543" s="51">
        <v>266.61911</v>
      </c>
      <c r="L543" s="51">
        <v>262.00248</v>
      </c>
    </row>
    <row r="544" spans="2:12" ht="24">
      <c r="B544" s="2">
        <v>15</v>
      </c>
      <c r="C544" s="90">
        <v>20693</v>
      </c>
      <c r="D544" s="41">
        <v>213.15</v>
      </c>
      <c r="E544" s="41">
        <v>185.614</v>
      </c>
      <c r="F544" s="41">
        <f t="shared" si="25"/>
        <v>16.0370496</v>
      </c>
      <c r="G544" s="41">
        <f t="shared" si="26"/>
        <v>287.58481</v>
      </c>
      <c r="H544" s="41">
        <f t="shared" si="27"/>
        <v>4612.011862176576</v>
      </c>
      <c r="I544" s="2" t="s">
        <v>90</v>
      </c>
      <c r="J544" s="51">
        <v>308.56815</v>
      </c>
      <c r="K544" s="51">
        <v>286.38746</v>
      </c>
      <c r="L544" s="51">
        <v>267.79882</v>
      </c>
    </row>
    <row r="545" spans="2:12" ht="24">
      <c r="B545" s="2">
        <v>16</v>
      </c>
      <c r="C545" s="90">
        <v>20700</v>
      </c>
      <c r="D545" s="41">
        <v>213.12</v>
      </c>
      <c r="E545" s="41">
        <v>175.841</v>
      </c>
      <c r="F545" s="41">
        <f t="shared" si="25"/>
        <v>15.192662400000001</v>
      </c>
      <c r="G545" s="41">
        <f t="shared" si="26"/>
        <v>559.2796866666666</v>
      </c>
      <c r="H545" s="41">
        <f t="shared" si="27"/>
        <v>8496.947466704449</v>
      </c>
      <c r="I545" s="2" t="s">
        <v>91</v>
      </c>
      <c r="J545" s="51">
        <v>583.52449</v>
      </c>
      <c r="K545" s="51">
        <v>580.29014</v>
      </c>
      <c r="L545" s="51">
        <v>514.02443</v>
      </c>
    </row>
    <row r="546" spans="2:12" ht="24">
      <c r="B546" s="2">
        <v>17</v>
      </c>
      <c r="C546" s="90">
        <v>20707</v>
      </c>
      <c r="D546" s="41">
        <v>213.98</v>
      </c>
      <c r="E546" s="41">
        <v>309.729</v>
      </c>
      <c r="F546" s="41">
        <f t="shared" si="25"/>
        <v>26.7605856</v>
      </c>
      <c r="G546" s="41">
        <f t="shared" si="26"/>
        <v>219.35929666666667</v>
      </c>
      <c r="H546" s="41">
        <f t="shared" si="27"/>
        <v>5870.183235604128</v>
      </c>
      <c r="I546" s="2" t="s">
        <v>92</v>
      </c>
      <c r="J546" s="51">
        <v>222.36731</v>
      </c>
      <c r="K546" s="51">
        <v>215.42246</v>
      </c>
      <c r="L546" s="51">
        <v>220.28812</v>
      </c>
    </row>
    <row r="547" spans="2:12" ht="24">
      <c r="B547" s="2">
        <v>18</v>
      </c>
      <c r="C547" s="90">
        <v>20721</v>
      </c>
      <c r="D547" s="41">
        <v>212.5</v>
      </c>
      <c r="E547" s="41">
        <v>107.677</v>
      </c>
      <c r="F547" s="41">
        <f t="shared" si="25"/>
        <v>9.303292800000001</v>
      </c>
      <c r="G547" s="41">
        <f t="shared" si="26"/>
        <v>90.50995333333333</v>
      </c>
      <c r="H547" s="41">
        <f t="shared" si="27"/>
        <v>842.0405971743361</v>
      </c>
      <c r="I547" s="2" t="s">
        <v>93</v>
      </c>
      <c r="J547" s="51">
        <v>78.48669</v>
      </c>
      <c r="K547" s="51">
        <v>103.69784</v>
      </c>
      <c r="L547" s="51">
        <v>89.34533</v>
      </c>
    </row>
    <row r="548" spans="2:12" ht="24">
      <c r="B548" s="2">
        <v>19</v>
      </c>
      <c r="C548" s="90">
        <v>20730</v>
      </c>
      <c r="D548" s="41">
        <v>212.48</v>
      </c>
      <c r="E548" s="41">
        <v>101.438</v>
      </c>
      <c r="F548" s="41">
        <f t="shared" si="25"/>
        <v>8.764243200000001</v>
      </c>
      <c r="G548" s="41">
        <f t="shared" si="26"/>
        <v>115.01113666666667</v>
      </c>
      <c r="H548" s="41">
        <f t="shared" si="27"/>
        <v>1007.9855724551041</v>
      </c>
      <c r="I548" s="2" t="s">
        <v>94</v>
      </c>
      <c r="J548" s="51">
        <v>115.22212</v>
      </c>
      <c r="K548" s="51">
        <v>112.89889</v>
      </c>
      <c r="L548" s="51">
        <v>116.9124</v>
      </c>
    </row>
    <row r="549" spans="2:12" ht="24">
      <c r="B549" s="2">
        <v>20</v>
      </c>
      <c r="C549" s="90">
        <v>20736</v>
      </c>
      <c r="D549" s="41">
        <v>212.25</v>
      </c>
      <c r="E549" s="41">
        <v>82.108</v>
      </c>
      <c r="F549" s="41">
        <f t="shared" si="25"/>
        <v>7.0941312000000005</v>
      </c>
      <c r="G549" s="41">
        <f t="shared" si="26"/>
        <v>79.13862666666667</v>
      </c>
      <c r="H549" s="41">
        <f t="shared" si="27"/>
        <v>561.4198005611521</v>
      </c>
      <c r="I549" s="2" t="s">
        <v>95</v>
      </c>
      <c r="J549" s="51">
        <v>83.3001</v>
      </c>
      <c r="K549" s="51">
        <v>91.92066</v>
      </c>
      <c r="L549" s="51">
        <v>62.19512</v>
      </c>
    </row>
    <row r="550" spans="2:12" ht="24">
      <c r="B550" s="2">
        <v>21</v>
      </c>
      <c r="C550" s="90">
        <v>20749</v>
      </c>
      <c r="D550" s="41">
        <v>212.07</v>
      </c>
      <c r="E550" s="41">
        <v>56.004</v>
      </c>
      <c r="F550" s="41">
        <f aca="true" t="shared" si="28" ref="F550:F558">E550*0.0864</f>
        <v>4.8387456</v>
      </c>
      <c r="G550" s="41">
        <f t="shared" si="26"/>
        <v>14.416036666666665</v>
      </c>
      <c r="H550" s="41">
        <f t="shared" si="27"/>
        <v>69.755533990272</v>
      </c>
      <c r="I550" s="2" t="s">
        <v>96</v>
      </c>
      <c r="J550" s="51">
        <v>11.46653</v>
      </c>
      <c r="K550" s="51">
        <v>10.11928</v>
      </c>
      <c r="L550" s="51">
        <v>21.6623</v>
      </c>
    </row>
    <row r="551" spans="2:12" ht="24">
      <c r="B551" s="2">
        <v>22</v>
      </c>
      <c r="C551" s="90">
        <v>20763</v>
      </c>
      <c r="D551" s="41">
        <v>211.93</v>
      </c>
      <c r="E551" s="41">
        <v>36.576</v>
      </c>
      <c r="F551" s="41">
        <f t="shared" si="28"/>
        <v>3.1601664</v>
      </c>
      <c r="G551" s="41">
        <f t="shared" si="26"/>
        <v>52.86208666666667</v>
      </c>
      <c r="H551" s="41">
        <f t="shared" si="27"/>
        <v>167.05299011788802</v>
      </c>
      <c r="I551" s="2" t="s">
        <v>97</v>
      </c>
      <c r="J551" s="51">
        <v>53.60624</v>
      </c>
      <c r="K551" s="51">
        <v>55.85268</v>
      </c>
      <c r="L551" s="51">
        <v>49.12734</v>
      </c>
    </row>
    <row r="552" spans="2:12" ht="24">
      <c r="B552" s="2">
        <v>23</v>
      </c>
      <c r="C552" s="90">
        <v>20770</v>
      </c>
      <c r="D552" s="41">
        <v>211.9</v>
      </c>
      <c r="E552" s="41">
        <v>32.918</v>
      </c>
      <c r="F552" s="41">
        <f t="shared" si="28"/>
        <v>2.8441152</v>
      </c>
      <c r="G552" s="41">
        <f t="shared" si="26"/>
        <v>35.71768333333333</v>
      </c>
      <c r="H552" s="41">
        <f t="shared" si="27"/>
        <v>101.58520607712</v>
      </c>
      <c r="I552" s="2" t="s">
        <v>98</v>
      </c>
      <c r="J552" s="51">
        <v>33.93404</v>
      </c>
      <c r="K552" s="51">
        <v>32.7106</v>
      </c>
      <c r="L552" s="51">
        <v>40.50841</v>
      </c>
    </row>
    <row r="553" spans="2:12" ht="24">
      <c r="B553" s="2">
        <v>24</v>
      </c>
      <c r="C553" s="90">
        <v>20784</v>
      </c>
      <c r="D553" s="41">
        <v>211.88</v>
      </c>
      <c r="E553" s="41">
        <v>27.761</v>
      </c>
      <c r="F553" s="41">
        <f t="shared" si="28"/>
        <v>2.3985504</v>
      </c>
      <c r="G553" s="41">
        <f t="shared" si="26"/>
        <v>29.792683333333333</v>
      </c>
      <c r="H553" s="41">
        <f t="shared" si="27"/>
        <v>71.45925252624</v>
      </c>
      <c r="I553" s="2" t="s">
        <v>73</v>
      </c>
      <c r="J553" s="51">
        <v>41.9507</v>
      </c>
      <c r="K553" s="51">
        <v>16.97851</v>
      </c>
      <c r="L553" s="51">
        <v>30.44884</v>
      </c>
    </row>
    <row r="554" spans="2:15" ht="24">
      <c r="B554" s="2">
        <v>25</v>
      </c>
      <c r="C554" s="90">
        <v>20826</v>
      </c>
      <c r="D554" s="41">
        <v>211.74</v>
      </c>
      <c r="E554" s="41">
        <v>13.764</v>
      </c>
      <c r="F554" s="41">
        <f t="shared" si="28"/>
        <v>1.1892096</v>
      </c>
      <c r="G554" s="41">
        <f t="shared" si="26"/>
        <v>13.709290000000001</v>
      </c>
      <c r="H554" s="41">
        <f t="shared" si="27"/>
        <v>16.303219277184002</v>
      </c>
      <c r="I554" s="2" t="s">
        <v>74</v>
      </c>
      <c r="J554" s="51">
        <v>15.89673</v>
      </c>
      <c r="K554" s="51">
        <v>11.73166</v>
      </c>
      <c r="L554" s="51">
        <v>13.49948</v>
      </c>
      <c r="M554" s="76" t="s">
        <v>116</v>
      </c>
      <c r="N554" s="77"/>
      <c r="O554" s="78"/>
    </row>
    <row r="555" spans="2:12" ht="24">
      <c r="B555" s="2">
        <v>26</v>
      </c>
      <c r="C555" s="90">
        <v>20840</v>
      </c>
      <c r="D555" s="41">
        <v>211.71</v>
      </c>
      <c r="E555" s="41">
        <v>10.624</v>
      </c>
      <c r="F555" s="41">
        <f t="shared" si="28"/>
        <v>0.9179136000000001</v>
      </c>
      <c r="G555" s="41">
        <f t="shared" si="26"/>
        <v>3.180406666666667</v>
      </c>
      <c r="H555" s="41">
        <f t="shared" si="27"/>
        <v>2.9193385328640007</v>
      </c>
      <c r="I555" s="2" t="s">
        <v>75</v>
      </c>
      <c r="J555" s="51">
        <v>4.48359</v>
      </c>
      <c r="K555" s="51">
        <v>1.22994</v>
      </c>
      <c r="L555" s="51">
        <v>3.82769</v>
      </c>
    </row>
    <row r="556" spans="2:12" ht="24">
      <c r="B556" s="2">
        <v>27</v>
      </c>
      <c r="C556" s="90">
        <v>20847</v>
      </c>
      <c r="D556" s="41">
        <v>211.68</v>
      </c>
      <c r="E556" s="41">
        <v>9.54</v>
      </c>
      <c r="F556" s="41">
        <f t="shared" si="28"/>
        <v>0.824256</v>
      </c>
      <c r="G556" s="41">
        <f t="shared" si="26"/>
        <v>10.983333333333333</v>
      </c>
      <c r="H556" s="41">
        <f t="shared" si="27"/>
        <v>9.053078399999999</v>
      </c>
      <c r="I556" s="2" t="s">
        <v>99</v>
      </c>
      <c r="J556" s="51">
        <v>15.61422</v>
      </c>
      <c r="K556" s="51">
        <v>8.86343</v>
      </c>
      <c r="L556" s="51">
        <v>8.47235</v>
      </c>
    </row>
    <row r="557" spans="2:15" ht="24">
      <c r="B557" s="2">
        <v>28</v>
      </c>
      <c r="C557" s="90">
        <v>20854</v>
      </c>
      <c r="D557" s="41">
        <v>211.66</v>
      </c>
      <c r="E557" s="41">
        <v>7.798</v>
      </c>
      <c r="F557" s="41">
        <f t="shared" si="28"/>
        <v>0.6737472</v>
      </c>
      <c r="I557" s="2" t="s">
        <v>100</v>
      </c>
      <c r="J557" s="51">
        <v>0</v>
      </c>
      <c r="K557" s="51">
        <v>0</v>
      </c>
      <c r="L557" s="51">
        <v>0</v>
      </c>
      <c r="N557" s="41">
        <f>+AVERAGE(J557:L557)</f>
        <v>0</v>
      </c>
      <c r="O557" s="41">
        <f>N557*F557</f>
        <v>0</v>
      </c>
    </row>
    <row r="558" spans="2:15" ht="24">
      <c r="B558" s="2">
        <v>29</v>
      </c>
      <c r="C558" s="90">
        <v>20868</v>
      </c>
      <c r="D558" s="41">
        <v>211.62</v>
      </c>
      <c r="E558" s="41">
        <v>8.798</v>
      </c>
      <c r="F558" s="41">
        <f t="shared" si="28"/>
        <v>0.7601472</v>
      </c>
      <c r="I558" s="2" t="s">
        <v>101</v>
      </c>
      <c r="J558" s="51">
        <v>0</v>
      </c>
      <c r="K558" s="51">
        <v>0</v>
      </c>
      <c r="L558" s="51">
        <v>0</v>
      </c>
      <c r="N558" s="41">
        <f>+AVERAGE(J558:L558)</f>
        <v>0</v>
      </c>
      <c r="O558" s="41">
        <f>N558*F558</f>
        <v>0</v>
      </c>
    </row>
    <row r="559" spans="2:15" ht="24">
      <c r="B559" s="2">
        <v>30</v>
      </c>
      <c r="C559" s="90">
        <v>20875</v>
      </c>
      <c r="D559" s="41">
        <v>211.6</v>
      </c>
      <c r="E559" s="41">
        <v>9.798</v>
      </c>
      <c r="F559" s="41">
        <f aca="true" t="shared" si="29" ref="F559:F626">E559*0.0864</f>
        <v>0.8465472</v>
      </c>
      <c r="I559" s="2" t="s">
        <v>102</v>
      </c>
      <c r="J559" s="51">
        <v>0</v>
      </c>
      <c r="K559" s="51">
        <v>0</v>
      </c>
      <c r="L559" s="51">
        <v>0</v>
      </c>
      <c r="N559" s="41">
        <f>+AVERAGE(J559:L559)</f>
        <v>0</v>
      </c>
      <c r="O559" s="41">
        <f>N559*F559</f>
        <v>0</v>
      </c>
    </row>
    <row r="560" spans="2:12" ht="24">
      <c r="B560" s="2">
        <v>31</v>
      </c>
      <c r="C560" s="90">
        <v>20882</v>
      </c>
      <c r="D560" s="41">
        <v>211.59</v>
      </c>
      <c r="E560" s="41">
        <v>6.274</v>
      </c>
      <c r="F560" s="41">
        <f t="shared" si="29"/>
        <v>0.5420736</v>
      </c>
      <c r="G560" s="41">
        <f aca="true" t="shared" si="30" ref="G560:G576">+AVERAGE(J560:L560)</f>
        <v>34.220153333333336</v>
      </c>
      <c r="H560" s="41">
        <f aca="true" t="shared" si="31" ref="H560:H576">G560*F560</f>
        <v>18.549841709952002</v>
      </c>
      <c r="I560" s="2" t="s">
        <v>104</v>
      </c>
      <c r="J560" s="51">
        <v>33.97946</v>
      </c>
      <c r="K560" s="51">
        <v>33.61748</v>
      </c>
      <c r="L560" s="51">
        <v>35.06352</v>
      </c>
    </row>
    <row r="561" spans="2:12" ht="24">
      <c r="B561" s="2">
        <v>32</v>
      </c>
      <c r="C561" s="90">
        <v>20889</v>
      </c>
      <c r="D561" s="41">
        <v>211.57</v>
      </c>
      <c r="E561" s="41">
        <v>4.447</v>
      </c>
      <c r="F561" s="41">
        <f t="shared" si="29"/>
        <v>0.38422080000000003</v>
      </c>
      <c r="G561" s="41">
        <f t="shared" si="30"/>
        <v>36.46112333333334</v>
      </c>
      <c r="H561" s="41">
        <f t="shared" si="31"/>
        <v>14.009121976032004</v>
      </c>
      <c r="I561" s="2" t="s">
        <v>103</v>
      </c>
      <c r="J561" s="51">
        <v>44.89031</v>
      </c>
      <c r="K561" s="51">
        <v>38.70284</v>
      </c>
      <c r="L561" s="51">
        <v>25.79022</v>
      </c>
    </row>
    <row r="562" spans="1:16" ht="24">
      <c r="A562" s="71"/>
      <c r="B562" s="72">
        <v>33</v>
      </c>
      <c r="C562" s="208">
        <v>20906</v>
      </c>
      <c r="D562" s="73">
        <v>211.61</v>
      </c>
      <c r="E562" s="73">
        <v>7.298</v>
      </c>
      <c r="F562" s="73">
        <f t="shared" si="29"/>
        <v>0.6305472000000001</v>
      </c>
      <c r="G562" s="73">
        <f t="shared" si="30"/>
        <v>53.217279999999995</v>
      </c>
      <c r="H562" s="73">
        <f t="shared" si="31"/>
        <v>33.556006895616</v>
      </c>
      <c r="I562" s="72" t="s">
        <v>110</v>
      </c>
      <c r="J562" s="74">
        <v>69.39527</v>
      </c>
      <c r="K562" s="74">
        <v>44.00279</v>
      </c>
      <c r="L562" s="74">
        <v>46.25378</v>
      </c>
      <c r="M562" s="71"/>
      <c r="N562" s="71"/>
      <c r="O562" s="71"/>
      <c r="P562" s="71"/>
    </row>
    <row r="563" spans="2:12" ht="24">
      <c r="B563" s="2">
        <v>1</v>
      </c>
      <c r="C563" s="90">
        <v>20911</v>
      </c>
      <c r="D563" s="41">
        <v>211.54</v>
      </c>
      <c r="E563" s="41">
        <v>4.905</v>
      </c>
      <c r="F563" s="41">
        <f t="shared" si="29"/>
        <v>0.42379200000000006</v>
      </c>
      <c r="G563" s="41">
        <f t="shared" si="30"/>
        <v>40.97534945161339</v>
      </c>
      <c r="H563" s="41">
        <f t="shared" si="31"/>
        <v>17.365025294798144</v>
      </c>
      <c r="I563" s="2" t="s">
        <v>105</v>
      </c>
      <c r="J563" s="51">
        <f>การคำนวณตะกอน!F6</f>
        <v>45.73059193679242</v>
      </c>
      <c r="K563" s="51">
        <f>การคำนวณตะกอน!F7</f>
        <v>37.767519932833615</v>
      </c>
      <c r="L563" s="51">
        <f>การคำนวณตะกอน!F8</f>
        <v>39.42793648521413</v>
      </c>
    </row>
    <row r="564" spans="2:12" ht="24">
      <c r="B564" s="2">
        <v>2</v>
      </c>
      <c r="C564" s="90">
        <v>20938</v>
      </c>
      <c r="D564" s="41">
        <v>211.58</v>
      </c>
      <c r="E564" s="41">
        <v>5.337</v>
      </c>
      <c r="F564" s="41">
        <f t="shared" si="29"/>
        <v>0.4611168</v>
      </c>
      <c r="G564" s="41">
        <f t="shared" si="30"/>
        <v>61.179464795281945</v>
      </c>
      <c r="H564" s="41">
        <f t="shared" si="31"/>
        <v>28.210879032113066</v>
      </c>
      <c r="I564" s="2" t="s">
        <v>106</v>
      </c>
      <c r="J564" s="51">
        <f>การคำนวณตะกอน!F9</f>
        <v>60.18269747443764</v>
      </c>
      <c r="K564" s="51">
        <f>การคำนวณตะกอน!F10</f>
        <v>63.79529113211618</v>
      </c>
      <c r="L564" s="51">
        <f>การคำนวณตะกอน!F11</f>
        <v>59.56040577929202</v>
      </c>
    </row>
    <row r="565" spans="2:12" ht="24">
      <c r="B565" s="2">
        <v>3</v>
      </c>
      <c r="C565" s="90">
        <v>20946</v>
      </c>
      <c r="D565" s="41">
        <v>211.72</v>
      </c>
      <c r="E565" s="41">
        <v>12.959</v>
      </c>
      <c r="F565" s="41">
        <f t="shared" si="29"/>
        <v>1.1196576</v>
      </c>
      <c r="G565" s="41">
        <f t="shared" si="30"/>
        <v>76.66209058903725</v>
      </c>
      <c r="H565" s="41">
        <f t="shared" si="31"/>
        <v>85.83529235990403</v>
      </c>
      <c r="I565" s="2" t="s">
        <v>107</v>
      </c>
      <c r="J565" s="51">
        <f>การคำนวณตะกอน!F12</f>
        <v>79.27556314650643</v>
      </c>
      <c r="K565" s="51">
        <f>การคำนวณตะกอน!F13</f>
        <v>70.50960735172636</v>
      </c>
      <c r="L565" s="51">
        <f>การคำนวณตะกอน!F14</f>
        <v>80.20110126887896</v>
      </c>
    </row>
    <row r="566" spans="2:12" ht="24">
      <c r="B566" s="2">
        <v>4</v>
      </c>
      <c r="C566" s="90">
        <v>20952</v>
      </c>
      <c r="D566" s="41">
        <v>211.68</v>
      </c>
      <c r="E566" s="41">
        <v>9.583</v>
      </c>
      <c r="F566" s="41">
        <f t="shared" si="29"/>
        <v>0.8279712</v>
      </c>
      <c r="G566" s="41">
        <f t="shared" si="30"/>
        <v>281.6957951259896</v>
      </c>
      <c r="H566" s="41">
        <f t="shared" si="31"/>
        <v>233.23600552541976</v>
      </c>
      <c r="I566" s="2" t="s">
        <v>108</v>
      </c>
      <c r="J566" s="51">
        <f>การคำนวณตะกอน!F15</f>
        <v>271.0270309078695</v>
      </c>
      <c r="K566" s="51">
        <f>การคำนวณตะกอน!F16</f>
        <v>296.2571088480503</v>
      </c>
      <c r="L566" s="51">
        <f>การคำนวณตะกอน!F17</f>
        <v>277.80324562204896</v>
      </c>
    </row>
    <row r="567" spans="2:12" ht="24">
      <c r="B567" s="2">
        <v>5</v>
      </c>
      <c r="C567" s="90">
        <v>20967</v>
      </c>
      <c r="D567" s="41">
        <v>211.58</v>
      </c>
      <c r="E567" s="41">
        <v>5.362</v>
      </c>
      <c r="F567" s="41">
        <f t="shared" si="29"/>
        <v>0.46327680000000004</v>
      </c>
      <c r="G567" s="41">
        <f t="shared" si="30"/>
        <v>1176.7992248810851</v>
      </c>
      <c r="H567" s="41">
        <f t="shared" si="31"/>
        <v>545.1837791453895</v>
      </c>
      <c r="I567" s="2" t="s">
        <v>109</v>
      </c>
      <c r="J567" s="51">
        <f>การคำนวณตะกอน!F18</f>
        <v>1189.8718310300517</v>
      </c>
      <c r="K567" s="51">
        <f>การคำนวณตะกอน!F19</f>
        <v>1174.6621621621732</v>
      </c>
      <c r="L567" s="51">
        <f>การคำนวณตะกอน!F20</f>
        <v>1165.8636814510305</v>
      </c>
    </row>
    <row r="568" spans="2:12" ht="24">
      <c r="B568" s="2">
        <v>6</v>
      </c>
      <c r="C568" s="90">
        <v>20973</v>
      </c>
      <c r="D568" s="41">
        <v>211.65</v>
      </c>
      <c r="E568" s="41">
        <v>10.431</v>
      </c>
      <c r="F568" s="41">
        <f t="shared" si="29"/>
        <v>0.9012384</v>
      </c>
      <c r="G568" s="41">
        <f t="shared" si="30"/>
        <v>19.373792475076883</v>
      </c>
      <c r="H568" s="41">
        <f t="shared" si="31"/>
        <v>17.46040573217033</v>
      </c>
      <c r="I568" s="2" t="s">
        <v>113</v>
      </c>
      <c r="J568" s="51">
        <f>การคำนวณตะกอน!F21</f>
        <v>20.473496128639965</v>
      </c>
      <c r="K568" s="51">
        <f>การคำนวณตะกอน!F22</f>
        <v>13.577496170455262</v>
      </c>
      <c r="L568" s="51">
        <f>การคำนวณตะกอน!F23</f>
        <v>24.070385126135417</v>
      </c>
    </row>
    <row r="569" spans="2:12" ht="24">
      <c r="B569" s="2">
        <v>7</v>
      </c>
      <c r="C569" s="90">
        <v>20988</v>
      </c>
      <c r="D569" s="41">
        <v>211.84</v>
      </c>
      <c r="E569" s="41">
        <v>21.578</v>
      </c>
      <c r="F569" s="41">
        <f t="shared" si="29"/>
        <v>1.8643392</v>
      </c>
      <c r="G569" s="41">
        <f t="shared" si="30"/>
        <v>618.6259726019521</v>
      </c>
      <c r="H569" s="41">
        <f t="shared" si="31"/>
        <v>1153.3286508599454</v>
      </c>
      <c r="I569" s="2" t="s">
        <v>82</v>
      </c>
      <c r="J569" s="51">
        <f>การคำนวณตะกอน!F24</f>
        <v>574.7352545818403</v>
      </c>
      <c r="K569" s="51">
        <f>การคำนวณตะกอน!F25</f>
        <v>685.3836595215522</v>
      </c>
      <c r="L569" s="51">
        <f>การคำนวณตะกอน!F26</f>
        <v>595.7590037024637</v>
      </c>
    </row>
    <row r="570" spans="2:12" ht="24">
      <c r="B570" s="2">
        <v>8</v>
      </c>
      <c r="C570" s="90">
        <v>20994</v>
      </c>
      <c r="D570" s="41">
        <v>211.72</v>
      </c>
      <c r="E570" s="41">
        <v>11.063</v>
      </c>
      <c r="F570" s="41">
        <f t="shared" si="29"/>
        <v>0.9558432000000001</v>
      </c>
      <c r="G570" s="41">
        <f t="shared" si="30"/>
        <v>1614.444570771262</v>
      </c>
      <c r="H570" s="41">
        <f t="shared" si="31"/>
        <v>1543.1558647486297</v>
      </c>
      <c r="I570" s="2" t="s">
        <v>83</v>
      </c>
      <c r="J570" s="51">
        <f>การคำนวณตะกอน!F27</f>
        <v>1808.889945329248</v>
      </c>
      <c r="K570" s="51">
        <f>การคำนวณตะกอน!F28</f>
        <v>1606.291877172199</v>
      </c>
      <c r="L570" s="51">
        <f>การคำนวณตะกอน!F29</f>
        <v>1428.15188981234</v>
      </c>
    </row>
    <row r="571" spans="2:12" ht="24">
      <c r="B571" s="2">
        <v>9</v>
      </c>
      <c r="C571" s="90">
        <v>21008</v>
      </c>
      <c r="D571" s="41">
        <v>211.9</v>
      </c>
      <c r="E571" s="41">
        <v>32.567</v>
      </c>
      <c r="F571" s="41">
        <f t="shared" si="29"/>
        <v>2.8137888</v>
      </c>
      <c r="G571" s="41">
        <f t="shared" si="30"/>
        <v>214.09604032400765</v>
      </c>
      <c r="H571" s="41">
        <f t="shared" si="31"/>
        <v>602.4210403880411</v>
      </c>
      <c r="I571" s="2" t="s">
        <v>115</v>
      </c>
      <c r="J571" s="51">
        <f>การคำนวณตะกอน!F30</f>
        <v>212.21388193862984</v>
      </c>
      <c r="K571" s="51">
        <f>การคำนวณตะกอน!F31</f>
        <v>202.16477323554705</v>
      </c>
      <c r="L571" s="51">
        <f>การคำนวณตะกอน!F32</f>
        <v>227.9094657978461</v>
      </c>
    </row>
    <row r="572" spans="2:12" ht="24">
      <c r="B572" s="2">
        <v>10</v>
      </c>
      <c r="C572" s="90">
        <v>21021</v>
      </c>
      <c r="D572" s="41">
        <v>213.07</v>
      </c>
      <c r="E572" s="41">
        <v>159.94</v>
      </c>
      <c r="F572" s="41">
        <f t="shared" si="29"/>
        <v>13.818816</v>
      </c>
      <c r="G572" s="41">
        <f t="shared" si="30"/>
        <v>376.36310122054323</v>
      </c>
      <c r="H572" s="41">
        <f t="shared" si="31"/>
        <v>5200.892444956063</v>
      </c>
      <c r="I572" s="2" t="s">
        <v>85</v>
      </c>
      <c r="J572" s="51">
        <f>การคำนวณตะกอน!F33</f>
        <v>395.92922899885906</v>
      </c>
      <c r="K572" s="51">
        <f>การคำนวณตะกอน!F34</f>
        <v>335.03530005044286</v>
      </c>
      <c r="L572" s="51">
        <f>การคำนวณตะกอน!F35</f>
        <v>398.1247746123277</v>
      </c>
    </row>
    <row r="573" spans="2:12" ht="24">
      <c r="B573" s="2">
        <v>11</v>
      </c>
      <c r="C573" s="90">
        <v>21029</v>
      </c>
      <c r="D573" s="41">
        <v>214.13</v>
      </c>
      <c r="E573" s="41">
        <v>279.638</v>
      </c>
      <c r="F573" s="41">
        <f t="shared" si="29"/>
        <v>24.1607232</v>
      </c>
      <c r="G573" s="41">
        <f t="shared" si="30"/>
        <v>128.81635121473076</v>
      </c>
      <c r="H573" s="41">
        <f t="shared" si="31"/>
        <v>3112.2962053330934</v>
      </c>
      <c r="I573" s="2" t="s">
        <v>86</v>
      </c>
      <c r="J573" s="51">
        <f>การคำนวณตะกอน!F36</f>
        <v>130.1723053704254</v>
      </c>
      <c r="K573" s="51">
        <f>การคำนวณตะกอน!F37</f>
        <v>119.47127605489845</v>
      </c>
      <c r="L573" s="51">
        <f>การคำนวณตะกอน!F38</f>
        <v>136.8054722188684</v>
      </c>
    </row>
    <row r="574" spans="2:12" ht="24">
      <c r="B574" s="2">
        <v>12</v>
      </c>
      <c r="C574" s="90">
        <v>21045</v>
      </c>
      <c r="D574" s="41">
        <v>212.32</v>
      </c>
      <c r="E574" s="41">
        <v>78.475</v>
      </c>
      <c r="F574" s="41">
        <f t="shared" si="29"/>
        <v>6.78024</v>
      </c>
      <c r="G574" s="41">
        <f t="shared" si="30"/>
        <v>267.29035157769545</v>
      </c>
      <c r="H574" s="41">
        <f t="shared" si="31"/>
        <v>1812.2927333811538</v>
      </c>
      <c r="I574" s="2" t="s">
        <v>87</v>
      </c>
      <c r="J574" s="51">
        <f>การคำนวณตะกอน!F39</f>
        <v>260.22691787239455</v>
      </c>
      <c r="K574" s="51">
        <f>การคำนวณตะกอน!F40</f>
        <v>244.0127985520999</v>
      </c>
      <c r="L574" s="51">
        <f>การคำนวณตะกอน!F41</f>
        <v>297.631338308592</v>
      </c>
    </row>
    <row r="575" spans="2:12" ht="24">
      <c r="B575" s="2">
        <v>13</v>
      </c>
      <c r="C575" s="90">
        <v>21050</v>
      </c>
      <c r="D575" s="41">
        <v>212.6</v>
      </c>
      <c r="E575" s="41">
        <v>122.784</v>
      </c>
      <c r="F575" s="41">
        <f t="shared" si="29"/>
        <v>10.608537600000002</v>
      </c>
      <c r="G575" s="41">
        <f t="shared" si="30"/>
        <v>211.3807819470231</v>
      </c>
      <c r="H575" s="41">
        <f t="shared" si="31"/>
        <v>2242.4409732023964</v>
      </c>
      <c r="I575" s="2" t="s">
        <v>88</v>
      </c>
      <c r="J575" s="51">
        <f>การคำนวณตะกอน!F42</f>
        <v>196.69650737610857</v>
      </c>
      <c r="K575" s="51">
        <f>การคำนวณตะกอน!F43</f>
        <v>217.67190800283</v>
      </c>
      <c r="L575" s="51">
        <f>การคำนวณตะกอน!F44</f>
        <v>219.77393046213064</v>
      </c>
    </row>
    <row r="576" spans="2:12" ht="24">
      <c r="B576" s="2">
        <v>14</v>
      </c>
      <c r="C576" s="90">
        <v>21062</v>
      </c>
      <c r="D576" s="41">
        <v>219.2</v>
      </c>
      <c r="E576" s="41">
        <v>997.836</v>
      </c>
      <c r="F576" s="41">
        <f t="shared" si="29"/>
        <v>86.21303040000001</v>
      </c>
      <c r="G576" s="41">
        <f t="shared" si="30"/>
        <v>161.2458536167362</v>
      </c>
      <c r="H576" s="41">
        <f t="shared" si="31"/>
        <v>13901.49367973363</v>
      </c>
      <c r="I576" s="2" t="s">
        <v>89</v>
      </c>
      <c r="J576" s="51">
        <f>การคำนวณตะกอน!F45</f>
        <v>167.96468434838465</v>
      </c>
      <c r="K576" s="51">
        <f>การคำนวณตะกอน!F46</f>
        <v>166.46073585938356</v>
      </c>
      <c r="L576" s="51">
        <f>การคำนวณตะกอน!F47</f>
        <v>149.31214064244048</v>
      </c>
    </row>
    <row r="577" spans="2:12" ht="24">
      <c r="B577" s="2">
        <v>15</v>
      </c>
      <c r="C577" s="90">
        <v>21071</v>
      </c>
      <c r="D577" s="41">
        <v>214.38</v>
      </c>
      <c r="E577" s="41">
        <v>337.662</v>
      </c>
      <c r="F577" s="41">
        <f t="shared" si="29"/>
        <v>29.1739968</v>
      </c>
      <c r="G577" s="41">
        <f aca="true" t="shared" si="32" ref="G577:G584">+AVERAGE(J577:L577)</f>
        <v>81.76842829295222</v>
      </c>
      <c r="H577" s="41">
        <f aca="true" t="shared" si="33" ref="H577:H584">G577*F577</f>
        <v>2385.511865359618</v>
      </c>
      <c r="I577" s="2" t="s">
        <v>90</v>
      </c>
      <c r="J577" s="51">
        <f>การคำนวณตะกอน!F48</f>
        <v>87.4718840372855</v>
      </c>
      <c r="K577" s="51">
        <f>การคำนวณตะกอน!F49</f>
        <v>63.45931413920965</v>
      </c>
      <c r="L577" s="51">
        <f>การคำนวณตะกอน!F50</f>
        <v>94.3740867023615</v>
      </c>
    </row>
    <row r="578" spans="2:12" ht="24">
      <c r="B578" s="2">
        <v>16</v>
      </c>
      <c r="C578" s="90">
        <v>21080</v>
      </c>
      <c r="D578" s="41">
        <v>212.59</v>
      </c>
      <c r="E578" s="41">
        <v>117.929</v>
      </c>
      <c r="F578" s="41">
        <f t="shared" si="29"/>
        <v>10.189065600000001</v>
      </c>
      <c r="G578" s="41">
        <f t="shared" si="32"/>
        <v>67.52525017983157</v>
      </c>
      <c r="H578" s="41">
        <f t="shared" si="33"/>
        <v>688.0192037387158</v>
      </c>
      <c r="I578" s="2" t="s">
        <v>91</v>
      </c>
      <c r="J578" s="51">
        <f>การคำนวณตะกอน!F51</f>
        <v>65.55161344823289</v>
      </c>
      <c r="K578" s="51">
        <f>การคำนวณตะกอน!F52</f>
        <v>63.332677036165926</v>
      </c>
      <c r="L578" s="51">
        <f>การคำนวณตะกอน!F53</f>
        <v>73.69146005509592</v>
      </c>
    </row>
    <row r="579" spans="2:12" ht="24">
      <c r="B579" s="2">
        <v>17</v>
      </c>
      <c r="C579" s="90">
        <v>21085</v>
      </c>
      <c r="D579" s="41">
        <v>212.93</v>
      </c>
      <c r="E579" s="41">
        <v>153.706</v>
      </c>
      <c r="F579" s="41">
        <f t="shared" si="29"/>
        <v>13.2801984</v>
      </c>
      <c r="G579" s="41">
        <f t="shared" si="32"/>
        <v>86.13802348079598</v>
      </c>
      <c r="H579" s="41">
        <f t="shared" si="33"/>
        <v>1143.9300416088292</v>
      </c>
      <c r="I579" s="2" t="s">
        <v>92</v>
      </c>
      <c r="J579" s="51">
        <f>การคำนวณตะกอน!F54</f>
        <v>90.49635881651234</v>
      </c>
      <c r="K579" s="51">
        <f>การคำนวณตะกอน!F55</f>
        <v>84.58742399017618</v>
      </c>
      <c r="L579" s="51">
        <f>การคำนวณตะกอน!F56</f>
        <v>83.33028763569939</v>
      </c>
    </row>
    <row r="580" spans="2:12" ht="24">
      <c r="B580" s="2">
        <v>18</v>
      </c>
      <c r="C580" s="90">
        <v>21100</v>
      </c>
      <c r="D580" s="41">
        <v>212.4</v>
      </c>
      <c r="E580" s="41">
        <v>93.761</v>
      </c>
      <c r="F580" s="41">
        <f t="shared" si="29"/>
        <v>8.1009504</v>
      </c>
      <c r="G580" s="41">
        <f t="shared" si="32"/>
        <v>25.212545050507554</v>
      </c>
      <c r="H580" s="41">
        <f t="shared" si="33"/>
        <v>204.2455769119272</v>
      </c>
      <c r="I580" s="2" t="s">
        <v>93</v>
      </c>
      <c r="J580" s="51">
        <f>การคำนวณตะกอน!F57</f>
        <v>35.20039523249166</v>
      </c>
      <c r="K580" s="51">
        <f>การคำนวณตะกอน!F58</f>
        <v>16.751612788251435</v>
      </c>
      <c r="L580" s="51">
        <f>การคำนวณตะกอน!F59</f>
        <v>23.685627130779558</v>
      </c>
    </row>
    <row r="581" spans="2:12" ht="24">
      <c r="B581" s="2">
        <v>19</v>
      </c>
      <c r="C581" s="90">
        <v>21106</v>
      </c>
      <c r="D581" s="41">
        <v>212.16</v>
      </c>
      <c r="E581" s="41">
        <v>79.455</v>
      </c>
      <c r="F581" s="41">
        <f t="shared" si="29"/>
        <v>6.864912</v>
      </c>
      <c r="G581" s="41">
        <f t="shared" si="32"/>
        <v>18.276300227645603</v>
      </c>
      <c r="H581" s="41">
        <f t="shared" si="33"/>
        <v>125.46519274836703</v>
      </c>
      <c r="I581" s="2" t="s">
        <v>94</v>
      </c>
      <c r="J581" s="51">
        <f>การคำนวณตะกอน!F60</f>
        <v>17.645328889353106</v>
      </c>
      <c r="K581" s="51">
        <f>การคำนวณตะกอน!F61</f>
        <v>16.966031055200034</v>
      </c>
      <c r="L581" s="51">
        <f>การคำนวณตะกอน!F62</f>
        <v>20.217540738383658</v>
      </c>
    </row>
    <row r="582" spans="2:12" ht="24">
      <c r="B582" s="2">
        <v>20</v>
      </c>
      <c r="C582" s="90">
        <v>21113</v>
      </c>
      <c r="D582" s="41">
        <v>212.04</v>
      </c>
      <c r="E582" s="41">
        <v>55.239</v>
      </c>
      <c r="F582" s="41">
        <f t="shared" si="29"/>
        <v>4.7726496</v>
      </c>
      <c r="G582" s="41">
        <f t="shared" si="32"/>
        <v>30.645302651767526</v>
      </c>
      <c r="H582" s="41">
        <f t="shared" si="33"/>
        <v>146.25929144283722</v>
      </c>
      <c r="I582" s="2" t="s">
        <v>95</v>
      </c>
      <c r="J582" s="51">
        <f>การคำนวณตะกอน!F63</f>
        <v>50.33616107573568</v>
      </c>
      <c r="K582" s="51">
        <f>การคำนวณตะกอน!F64</f>
        <v>19.948134849392336</v>
      </c>
      <c r="L582" s="51">
        <f>การคำนวณตะกอน!F65</f>
        <v>21.651612030174554</v>
      </c>
    </row>
    <row r="583" spans="2:12" ht="24">
      <c r="B583" s="2">
        <v>21</v>
      </c>
      <c r="C583" s="90">
        <v>21136</v>
      </c>
      <c r="D583" s="41">
        <v>212.05</v>
      </c>
      <c r="E583" s="41">
        <v>56.231</v>
      </c>
      <c r="F583" s="41">
        <f t="shared" si="29"/>
        <v>4.8583584</v>
      </c>
      <c r="G583" s="41">
        <f t="shared" si="32"/>
        <v>26.888720653274266</v>
      </c>
      <c r="H583" s="41">
        <f t="shared" si="33"/>
        <v>130.63504185108852</v>
      </c>
      <c r="I583" s="2" t="s">
        <v>96</v>
      </c>
      <c r="J583" s="51">
        <f>การคำนวณตะกอน!F66</f>
        <v>24.182984583386425</v>
      </c>
      <c r="K583" s="51">
        <f>การคำนวณตะกอน!F67</f>
        <v>21.115167131905043</v>
      </c>
      <c r="L583" s="51">
        <f>การคำนวณตะกอน!F68</f>
        <v>35.368010244531334</v>
      </c>
    </row>
    <row r="584" spans="2:12" ht="24">
      <c r="B584" s="2">
        <v>22</v>
      </c>
      <c r="C584" s="90">
        <v>21142</v>
      </c>
      <c r="D584" s="41">
        <v>211.95</v>
      </c>
      <c r="E584" s="41">
        <v>44.626</v>
      </c>
      <c r="F584" s="41">
        <f t="shared" si="29"/>
        <v>3.8556864</v>
      </c>
      <c r="G584" s="41">
        <f t="shared" si="32"/>
        <v>36.64129391518285</v>
      </c>
      <c r="H584" s="41">
        <f t="shared" si="33"/>
        <v>141.27733862717326</v>
      </c>
      <c r="I584" s="2" t="s">
        <v>97</v>
      </c>
      <c r="J584" s="51">
        <f>การคำนวณตะกอน!F69</f>
        <v>63.33567909919785</v>
      </c>
      <c r="K584" s="51">
        <f>การคำนวณตะกอน!F70</f>
        <v>21.468585421486345</v>
      </c>
      <c r="L584" s="51">
        <f>การคำนวณตะกอน!F71</f>
        <v>25.11961722486434</v>
      </c>
    </row>
    <row r="585" spans="2:12" ht="24">
      <c r="B585" s="2">
        <v>23</v>
      </c>
      <c r="C585" s="90">
        <v>21148</v>
      </c>
      <c r="D585" s="41">
        <v>211.92</v>
      </c>
      <c r="E585" s="41">
        <v>37.523</v>
      </c>
      <c r="F585" s="41">
        <f t="shared" si="29"/>
        <v>3.2419872000000005</v>
      </c>
      <c r="G585" s="41">
        <f aca="true" t="shared" si="34" ref="G585:G599">+AVERAGE(J585:L585)</f>
        <v>23.375053693250873</v>
      </c>
      <c r="H585" s="41">
        <f aca="true" t="shared" si="35" ref="H585:H599">G585*F585</f>
        <v>75.78162487283207</v>
      </c>
      <c r="I585" s="2" t="s">
        <v>98</v>
      </c>
      <c r="J585" s="51">
        <f>การคำนวณตะกอน!F72</f>
        <v>31.098689131174456</v>
      </c>
      <c r="K585" s="51">
        <f>การคำนวณตะกอน!F73</f>
        <v>24.191922585839087</v>
      </c>
      <c r="L585" s="51">
        <f>การคำนวณตะกอน!F74</f>
        <v>14.834549362739075</v>
      </c>
    </row>
    <row r="586" spans="2:12" ht="24">
      <c r="B586" s="2">
        <v>24</v>
      </c>
      <c r="C586" s="90">
        <v>21156</v>
      </c>
      <c r="D586" s="41">
        <v>211.87</v>
      </c>
      <c r="E586" s="41">
        <v>28.498</v>
      </c>
      <c r="F586" s="41">
        <f t="shared" si="29"/>
        <v>2.4622272</v>
      </c>
      <c r="G586" s="41">
        <f t="shared" si="34"/>
        <v>15.196863333333333</v>
      </c>
      <c r="H586" s="41">
        <f t="shared" si="35"/>
        <v>37.418130254016</v>
      </c>
      <c r="I586" s="2" t="s">
        <v>73</v>
      </c>
      <c r="J586" s="51">
        <v>11.33891</v>
      </c>
      <c r="K586" s="51">
        <v>14.67454</v>
      </c>
      <c r="L586" s="51">
        <v>19.57714</v>
      </c>
    </row>
    <row r="587" spans="2:12" ht="24">
      <c r="B587" s="2">
        <v>25</v>
      </c>
      <c r="C587" s="90">
        <v>21162</v>
      </c>
      <c r="D587" s="41">
        <v>211.8</v>
      </c>
      <c r="E587" s="41">
        <v>29.962</v>
      </c>
      <c r="F587" s="41">
        <f t="shared" si="29"/>
        <v>2.5887168000000003</v>
      </c>
      <c r="G587" s="41">
        <f t="shared" si="34"/>
        <v>8.77736</v>
      </c>
      <c r="H587" s="41">
        <f t="shared" si="35"/>
        <v>22.722099291648004</v>
      </c>
      <c r="I587" s="2" t="s">
        <v>74</v>
      </c>
      <c r="J587" s="51">
        <v>10.63229</v>
      </c>
      <c r="K587" s="51">
        <v>5.02866</v>
      </c>
      <c r="L587" s="51">
        <v>10.67113</v>
      </c>
    </row>
    <row r="588" spans="2:12" ht="24">
      <c r="B588" s="2">
        <v>26</v>
      </c>
      <c r="C588" s="90">
        <v>21169</v>
      </c>
      <c r="D588" s="41">
        <v>211.76</v>
      </c>
      <c r="E588" s="41">
        <v>23.979</v>
      </c>
      <c r="F588" s="41">
        <f t="shared" si="29"/>
        <v>2.0717856</v>
      </c>
      <c r="G588" s="41">
        <f t="shared" si="34"/>
        <v>6.005223333333333</v>
      </c>
      <c r="H588" s="41">
        <f t="shared" si="35"/>
        <v>12.441535226784001</v>
      </c>
      <c r="I588" s="2" t="s">
        <v>75</v>
      </c>
      <c r="J588" s="51">
        <v>4.30036</v>
      </c>
      <c r="K588" s="51">
        <v>7.27201</v>
      </c>
      <c r="L588" s="51">
        <v>6.4433</v>
      </c>
    </row>
    <row r="589" spans="2:12" ht="24">
      <c r="B589" s="2">
        <v>27</v>
      </c>
      <c r="C589" s="90">
        <v>21197</v>
      </c>
      <c r="D589" s="41">
        <v>211.94</v>
      </c>
      <c r="E589" s="41">
        <v>35.249</v>
      </c>
      <c r="F589" s="41">
        <f t="shared" si="29"/>
        <v>3.0455136000000005</v>
      </c>
      <c r="G589" s="41">
        <f t="shared" si="34"/>
        <v>46.85538666666667</v>
      </c>
      <c r="H589" s="41">
        <f t="shared" si="35"/>
        <v>142.69871732659203</v>
      </c>
      <c r="I589" s="2" t="s">
        <v>99</v>
      </c>
      <c r="J589" s="51">
        <v>52.10241</v>
      </c>
      <c r="K589" s="51">
        <v>37.71631</v>
      </c>
      <c r="L589" s="51">
        <v>50.74744</v>
      </c>
    </row>
    <row r="590" spans="2:12" ht="24">
      <c r="B590" s="2">
        <v>28</v>
      </c>
      <c r="C590" s="90">
        <v>21204</v>
      </c>
      <c r="D590" s="41">
        <v>211.75</v>
      </c>
      <c r="E590" s="41">
        <v>17.961</v>
      </c>
      <c r="F590" s="41">
        <f t="shared" si="29"/>
        <v>1.5518304</v>
      </c>
      <c r="G590" s="41">
        <f t="shared" si="34"/>
        <v>16.097316666666668</v>
      </c>
      <c r="H590" s="41">
        <f t="shared" si="35"/>
        <v>24.980305361760003</v>
      </c>
      <c r="I590" s="2" t="s">
        <v>100</v>
      </c>
      <c r="J590" s="51">
        <v>5.08739</v>
      </c>
      <c r="K590" s="51">
        <v>20.69322</v>
      </c>
      <c r="L590" s="51">
        <v>22.51134</v>
      </c>
    </row>
    <row r="591" spans="2:12" ht="24">
      <c r="B591" s="2">
        <v>29</v>
      </c>
      <c r="C591" s="90">
        <v>21211</v>
      </c>
      <c r="D591" s="41">
        <v>211.69</v>
      </c>
      <c r="E591" s="41">
        <v>11.443</v>
      </c>
      <c r="F591" s="41">
        <f t="shared" si="29"/>
        <v>0.9886752</v>
      </c>
      <c r="G591" s="41">
        <f t="shared" si="34"/>
        <v>13.35292</v>
      </c>
      <c r="H591" s="41">
        <f t="shared" si="35"/>
        <v>13.201700851583999</v>
      </c>
      <c r="I591" s="2" t="s">
        <v>101</v>
      </c>
      <c r="J591" s="51">
        <v>6.65359</v>
      </c>
      <c r="K591" s="51">
        <v>21.87026</v>
      </c>
      <c r="L591" s="51">
        <v>11.53491</v>
      </c>
    </row>
    <row r="592" spans="2:12" ht="24">
      <c r="B592" s="2">
        <v>30</v>
      </c>
      <c r="C592" s="90">
        <v>21219</v>
      </c>
      <c r="D592" s="41">
        <v>211.65</v>
      </c>
      <c r="E592" s="41">
        <v>10.24</v>
      </c>
      <c r="F592" s="41">
        <f t="shared" si="29"/>
        <v>0.8847360000000001</v>
      </c>
      <c r="G592" s="41">
        <f t="shared" si="34"/>
        <v>19.542109999999997</v>
      </c>
      <c r="H592" s="41">
        <f t="shared" si="35"/>
        <v>17.28960823296</v>
      </c>
      <c r="I592" s="2" t="s">
        <v>102</v>
      </c>
      <c r="J592" s="51">
        <v>26.48505</v>
      </c>
      <c r="K592" s="51">
        <v>18.72187</v>
      </c>
      <c r="L592" s="51">
        <v>13.41941</v>
      </c>
    </row>
    <row r="593" spans="2:12" ht="24">
      <c r="B593" s="2">
        <v>31</v>
      </c>
      <c r="C593" s="90">
        <v>21225</v>
      </c>
      <c r="D593" s="41">
        <v>211.63</v>
      </c>
      <c r="E593" s="41">
        <v>11.379</v>
      </c>
      <c r="F593" s="41">
        <f t="shared" si="29"/>
        <v>0.9831456000000001</v>
      </c>
      <c r="G593" s="41">
        <f t="shared" si="34"/>
        <v>9.633953333333332</v>
      </c>
      <c r="H593" s="41">
        <f t="shared" si="35"/>
        <v>9.471578830272</v>
      </c>
      <c r="I593" s="2" t="s">
        <v>104</v>
      </c>
      <c r="J593" s="51">
        <v>6.87368</v>
      </c>
      <c r="K593" s="51">
        <v>10.24082</v>
      </c>
      <c r="L593" s="51">
        <v>11.78736</v>
      </c>
    </row>
    <row r="594" spans="2:12" ht="24">
      <c r="B594" s="2">
        <v>32</v>
      </c>
      <c r="C594" s="90">
        <v>21232</v>
      </c>
      <c r="D594" s="41">
        <v>211.61</v>
      </c>
      <c r="E594" s="41">
        <v>11.382</v>
      </c>
      <c r="F594" s="41">
        <f t="shared" si="29"/>
        <v>0.9834048000000001</v>
      </c>
      <c r="G594" s="41">
        <f t="shared" si="34"/>
        <v>18.985609999999998</v>
      </c>
      <c r="H594" s="41">
        <f t="shared" si="35"/>
        <v>18.670540004928</v>
      </c>
      <c r="I594" s="2" t="s">
        <v>103</v>
      </c>
      <c r="J594" s="51">
        <v>21.34828</v>
      </c>
      <c r="K594" s="51">
        <v>17.40674</v>
      </c>
      <c r="L594" s="51">
        <v>18.20181</v>
      </c>
    </row>
    <row r="595" spans="2:12" ht="24">
      <c r="B595" s="2">
        <v>33</v>
      </c>
      <c r="C595" s="90">
        <v>21249</v>
      </c>
      <c r="D595" s="41">
        <v>211.6</v>
      </c>
      <c r="E595" s="41">
        <v>8.05</v>
      </c>
      <c r="F595" s="41">
        <f t="shared" si="29"/>
        <v>0.6955200000000001</v>
      </c>
      <c r="G595" s="41">
        <f t="shared" si="34"/>
        <v>21.606279999999998</v>
      </c>
      <c r="H595" s="41">
        <f t="shared" si="35"/>
        <v>15.027599865600001</v>
      </c>
      <c r="I595" s="2" t="s">
        <v>110</v>
      </c>
      <c r="J595" s="51">
        <v>9.2728</v>
      </c>
      <c r="K595" s="51">
        <v>29.97514</v>
      </c>
      <c r="L595" s="51">
        <v>25.5709</v>
      </c>
    </row>
    <row r="596" spans="2:12" ht="24">
      <c r="B596" s="2">
        <v>34</v>
      </c>
      <c r="C596" s="90">
        <v>42072</v>
      </c>
      <c r="D596" s="41">
        <v>211.57</v>
      </c>
      <c r="E596" s="41">
        <v>6.247</v>
      </c>
      <c r="F596" s="41">
        <f t="shared" si="29"/>
        <v>0.5397408</v>
      </c>
      <c r="G596" s="41">
        <f t="shared" si="34"/>
        <v>29.783860000000004</v>
      </c>
      <c r="H596" s="41">
        <f t="shared" si="35"/>
        <v>16.075564423488004</v>
      </c>
      <c r="I596" s="2" t="s">
        <v>111</v>
      </c>
      <c r="J596" s="51">
        <v>31.34334</v>
      </c>
      <c r="K596" s="51">
        <v>32.04292</v>
      </c>
      <c r="L596" s="51">
        <v>25.96532</v>
      </c>
    </row>
    <row r="597" spans="2:12" ht="24">
      <c r="B597" s="2">
        <v>35</v>
      </c>
      <c r="C597" s="90">
        <v>21267</v>
      </c>
      <c r="D597" s="41">
        <v>211.66</v>
      </c>
      <c r="E597" s="41">
        <v>6.116</v>
      </c>
      <c r="F597" s="41">
        <f t="shared" si="29"/>
        <v>0.5284224</v>
      </c>
      <c r="G597" s="41">
        <f t="shared" si="34"/>
        <v>17.22708</v>
      </c>
      <c r="H597" s="41">
        <f t="shared" si="35"/>
        <v>9.103174958592</v>
      </c>
      <c r="I597" s="2" t="s">
        <v>112</v>
      </c>
      <c r="J597" s="51">
        <v>6.49498</v>
      </c>
      <c r="K597" s="51">
        <v>17.82186</v>
      </c>
      <c r="L597" s="51">
        <v>27.3644</v>
      </c>
    </row>
    <row r="598" spans="2:12" s="82" customFormat="1" ht="24">
      <c r="B598" s="79">
        <v>1</v>
      </c>
      <c r="C598" s="209">
        <v>21277</v>
      </c>
      <c r="D598" s="80">
        <v>211.6</v>
      </c>
      <c r="E598" s="80">
        <v>6.698</v>
      </c>
      <c r="F598" s="80">
        <f t="shared" si="29"/>
        <v>0.5787072000000001</v>
      </c>
      <c r="G598" s="80">
        <f t="shared" si="34"/>
        <v>27.75137666666667</v>
      </c>
      <c r="H598" s="80">
        <f t="shared" si="35"/>
        <v>16.059921486912003</v>
      </c>
      <c r="I598" s="83" t="s">
        <v>76</v>
      </c>
      <c r="J598" s="81">
        <v>26.40405</v>
      </c>
      <c r="K598" s="81">
        <v>29.88048</v>
      </c>
      <c r="L598" s="81">
        <v>26.9696</v>
      </c>
    </row>
    <row r="599" spans="2:12" ht="24">
      <c r="B599" s="2">
        <v>2</v>
      </c>
      <c r="C599" s="90">
        <v>21304</v>
      </c>
      <c r="D599" s="41">
        <v>211.95</v>
      </c>
      <c r="E599" s="41">
        <v>40.274</v>
      </c>
      <c r="F599" s="41">
        <f t="shared" si="29"/>
        <v>3.4796736000000004</v>
      </c>
      <c r="G599" s="41">
        <f t="shared" si="34"/>
        <v>422.24549</v>
      </c>
      <c r="H599" s="41">
        <f t="shared" si="35"/>
        <v>1469.2764842720642</v>
      </c>
      <c r="I599" s="84" t="s">
        <v>77</v>
      </c>
      <c r="J599" s="51">
        <v>424.92821</v>
      </c>
      <c r="K599" s="51">
        <v>441.83468</v>
      </c>
      <c r="L599" s="51">
        <v>399.97358</v>
      </c>
    </row>
    <row r="600" spans="2:12" ht="24">
      <c r="B600" s="2">
        <v>3</v>
      </c>
      <c r="C600" s="90">
        <v>21311</v>
      </c>
      <c r="D600" s="41">
        <v>211.63</v>
      </c>
      <c r="E600" s="41">
        <v>9.812</v>
      </c>
      <c r="F600" s="41">
        <f t="shared" si="29"/>
        <v>0.8477568</v>
      </c>
      <c r="G600" s="41">
        <f aca="true" t="shared" si="36" ref="G600:G645">+AVERAGE(J600:L600)</f>
        <v>134.32661666666667</v>
      </c>
      <c r="H600" s="41">
        <f aca="true" t="shared" si="37" ref="H600:H645">G600*F600</f>
        <v>113.87630270016</v>
      </c>
      <c r="I600" s="84" t="s">
        <v>78</v>
      </c>
      <c r="J600" s="51">
        <v>148.69549</v>
      </c>
      <c r="K600" s="51">
        <v>129.44533</v>
      </c>
      <c r="L600" s="51">
        <v>124.83903</v>
      </c>
    </row>
    <row r="601" spans="2:12" ht="24">
      <c r="B601" s="2">
        <v>4</v>
      </c>
      <c r="C601" s="90">
        <v>21316</v>
      </c>
      <c r="D601" s="41">
        <v>211.78</v>
      </c>
      <c r="E601" s="41">
        <v>18.394</v>
      </c>
      <c r="F601" s="41">
        <f t="shared" si="29"/>
        <v>1.5892416</v>
      </c>
      <c r="G601" s="41">
        <f t="shared" si="36"/>
        <v>1.5042276666666667</v>
      </c>
      <c r="H601" s="41">
        <f t="shared" si="37"/>
        <v>2.3905811837376003</v>
      </c>
      <c r="I601" s="84" t="s">
        <v>79</v>
      </c>
      <c r="J601" s="51">
        <v>1.114413</v>
      </c>
      <c r="K601" s="51">
        <v>0.74011</v>
      </c>
      <c r="L601" s="51">
        <v>2.65816</v>
      </c>
    </row>
    <row r="602" spans="2:12" ht="24">
      <c r="B602" s="2">
        <v>5</v>
      </c>
      <c r="C602" s="90">
        <v>21330</v>
      </c>
      <c r="D602" s="41">
        <v>211.69</v>
      </c>
      <c r="E602" s="41">
        <v>13.574</v>
      </c>
      <c r="F602" s="41">
        <f t="shared" si="29"/>
        <v>1.1727936</v>
      </c>
      <c r="G602" s="41">
        <f t="shared" si="36"/>
        <v>46.85037333333333</v>
      </c>
      <c r="H602" s="41">
        <f t="shared" si="37"/>
        <v>54.945818002944</v>
      </c>
      <c r="I602" s="84" t="s">
        <v>80</v>
      </c>
      <c r="J602" s="51">
        <v>55.28737</v>
      </c>
      <c r="K602" s="51">
        <v>39.27004</v>
      </c>
      <c r="L602" s="51">
        <v>45.99371</v>
      </c>
    </row>
    <row r="603" spans="2:12" ht="24">
      <c r="B603" s="2">
        <v>6</v>
      </c>
      <c r="C603" s="90">
        <v>21338</v>
      </c>
      <c r="D603" s="41">
        <v>211.67</v>
      </c>
      <c r="E603" s="41">
        <v>10.489</v>
      </c>
      <c r="F603" s="41">
        <f t="shared" si="29"/>
        <v>0.9062496000000001</v>
      </c>
      <c r="G603" s="41">
        <f t="shared" si="36"/>
        <v>43.35605999999999</v>
      </c>
      <c r="H603" s="41">
        <f t="shared" si="37"/>
        <v>39.291412032576</v>
      </c>
      <c r="I603" s="84" t="s">
        <v>81</v>
      </c>
      <c r="J603" s="51">
        <v>47.85304</v>
      </c>
      <c r="K603" s="51">
        <v>40.15175</v>
      </c>
      <c r="L603" s="51">
        <v>42.06339</v>
      </c>
    </row>
    <row r="604" spans="2:12" ht="24">
      <c r="B604" s="2">
        <v>7</v>
      </c>
      <c r="C604" s="90">
        <v>21344</v>
      </c>
      <c r="D604" s="41">
        <v>211.62</v>
      </c>
      <c r="E604" s="41">
        <v>8.092</v>
      </c>
      <c r="F604" s="41">
        <f t="shared" si="29"/>
        <v>0.6991488000000001</v>
      </c>
      <c r="G604" s="41">
        <f t="shared" si="36"/>
        <v>384.63457666666665</v>
      </c>
      <c r="H604" s="41">
        <f t="shared" si="37"/>
        <v>268.91680271500803</v>
      </c>
      <c r="I604" s="84" t="s">
        <v>82</v>
      </c>
      <c r="J604" s="51">
        <v>350.43389</v>
      </c>
      <c r="K604" s="51">
        <v>425.11004</v>
      </c>
      <c r="L604" s="51">
        <v>378.3598</v>
      </c>
    </row>
    <row r="605" spans="2:12" ht="24">
      <c r="B605" s="2">
        <v>8</v>
      </c>
      <c r="C605" s="90">
        <v>21358</v>
      </c>
      <c r="D605" s="41">
        <v>211.72</v>
      </c>
      <c r="E605" s="41">
        <v>15.633</v>
      </c>
      <c r="F605" s="41">
        <f t="shared" si="29"/>
        <v>1.3506912</v>
      </c>
      <c r="G605" s="41">
        <f t="shared" si="36"/>
        <v>151.49361000000002</v>
      </c>
      <c r="H605" s="41">
        <f t="shared" si="37"/>
        <v>204.621085883232</v>
      </c>
      <c r="I605" s="84" t="s">
        <v>83</v>
      </c>
      <c r="J605" s="51">
        <v>146.86384</v>
      </c>
      <c r="K605" s="51">
        <v>145.20847</v>
      </c>
      <c r="L605" s="51">
        <v>162.40852</v>
      </c>
    </row>
    <row r="606" spans="2:12" ht="24">
      <c r="B606" s="2">
        <v>9</v>
      </c>
      <c r="C606" s="90">
        <v>21375</v>
      </c>
      <c r="D606" s="41">
        <v>212.18</v>
      </c>
      <c r="E606" s="41">
        <v>59.352</v>
      </c>
      <c r="F606" s="41">
        <f t="shared" si="29"/>
        <v>5.1280128</v>
      </c>
      <c r="G606" s="41">
        <f t="shared" si="36"/>
        <v>699.7655733333335</v>
      </c>
      <c r="H606" s="41">
        <f t="shared" si="37"/>
        <v>3588.4068170526725</v>
      </c>
      <c r="I606" s="84" t="s">
        <v>84</v>
      </c>
      <c r="J606" s="51">
        <v>676.22347</v>
      </c>
      <c r="K606" s="51">
        <v>638.30504</v>
      </c>
      <c r="L606" s="51">
        <v>784.76821</v>
      </c>
    </row>
    <row r="607" spans="2:12" ht="24">
      <c r="B607" s="2">
        <v>10</v>
      </c>
      <c r="C607" s="90">
        <v>21381</v>
      </c>
      <c r="D607" s="41">
        <v>211.78</v>
      </c>
      <c r="E607" s="41">
        <v>23.986</v>
      </c>
      <c r="F607" s="41">
        <f t="shared" si="29"/>
        <v>2.0723904</v>
      </c>
      <c r="G607" s="41">
        <f t="shared" si="36"/>
        <v>432.58578000000006</v>
      </c>
      <c r="H607" s="41">
        <f t="shared" si="37"/>
        <v>896.4866176485122</v>
      </c>
      <c r="I607" s="84" t="s">
        <v>85</v>
      </c>
      <c r="J607" s="51">
        <v>431.07664</v>
      </c>
      <c r="K607" s="51">
        <v>474.43053</v>
      </c>
      <c r="L607" s="51">
        <v>392.25017</v>
      </c>
    </row>
    <row r="608" spans="2:12" ht="24">
      <c r="B608" s="2">
        <v>11</v>
      </c>
      <c r="C608" s="90">
        <v>21395</v>
      </c>
      <c r="D608" s="41">
        <v>212.92</v>
      </c>
      <c r="E608" s="41">
        <v>149.682</v>
      </c>
      <c r="F608" s="41">
        <f t="shared" si="29"/>
        <v>12.9325248</v>
      </c>
      <c r="G608" s="41">
        <f t="shared" si="36"/>
        <v>471.8733466666667</v>
      </c>
      <c r="H608" s="41">
        <f t="shared" si="37"/>
        <v>6102.513758225664</v>
      </c>
      <c r="I608" s="84" t="s">
        <v>86</v>
      </c>
      <c r="J608" s="51">
        <v>472.85397</v>
      </c>
      <c r="K608" s="51">
        <v>459.30094</v>
      </c>
      <c r="L608" s="51">
        <v>483.46513</v>
      </c>
    </row>
    <row r="609" spans="2:12" ht="24">
      <c r="B609" s="2">
        <v>12</v>
      </c>
      <c r="C609" s="90">
        <v>21401</v>
      </c>
      <c r="D609" s="41">
        <v>216.15</v>
      </c>
      <c r="E609" s="41">
        <v>556.025</v>
      </c>
      <c r="F609" s="41">
        <f t="shared" si="29"/>
        <v>48.04056</v>
      </c>
      <c r="G609" s="41">
        <f t="shared" si="36"/>
        <v>891.48789</v>
      </c>
      <c r="H609" s="41">
        <f t="shared" si="37"/>
        <v>42827.577468818396</v>
      </c>
      <c r="I609" s="84" t="s">
        <v>87</v>
      </c>
      <c r="J609" s="51">
        <v>868.86152</v>
      </c>
      <c r="K609" s="51">
        <v>881.41805</v>
      </c>
      <c r="L609" s="51">
        <v>924.1841</v>
      </c>
    </row>
    <row r="610" spans="2:12" ht="24">
      <c r="B610" s="2">
        <v>13</v>
      </c>
      <c r="C610" s="90">
        <v>21415</v>
      </c>
      <c r="D610" s="41">
        <v>213.65</v>
      </c>
      <c r="E610" s="41">
        <v>235.874</v>
      </c>
      <c r="F610" s="41">
        <f t="shared" si="29"/>
        <v>20.3795136</v>
      </c>
      <c r="G610" s="41">
        <f t="shared" si="36"/>
        <v>375.2555466666667</v>
      </c>
      <c r="H610" s="41">
        <f t="shared" si="37"/>
        <v>7647.525516768768</v>
      </c>
      <c r="I610" s="84" t="s">
        <v>88</v>
      </c>
      <c r="J610" s="51">
        <v>401.26872</v>
      </c>
      <c r="K610" s="51">
        <v>347.8014</v>
      </c>
      <c r="L610" s="51">
        <v>376.69652</v>
      </c>
    </row>
    <row r="611" spans="2:12" ht="24">
      <c r="B611" s="2">
        <v>14</v>
      </c>
      <c r="C611" s="90">
        <v>21421</v>
      </c>
      <c r="D611" s="41">
        <v>212.87</v>
      </c>
      <c r="E611" s="41">
        <v>153.093</v>
      </c>
      <c r="F611" s="41">
        <f t="shared" si="29"/>
        <v>13.227235199999999</v>
      </c>
      <c r="G611" s="41">
        <f t="shared" si="36"/>
        <v>249.48256333333336</v>
      </c>
      <c r="H611" s="41">
        <f t="shared" si="37"/>
        <v>3299.964543508896</v>
      </c>
      <c r="I611" s="84" t="s">
        <v>89</v>
      </c>
      <c r="J611" s="51">
        <v>245.49081</v>
      </c>
      <c r="K611" s="51">
        <v>244.78407</v>
      </c>
      <c r="L611" s="51">
        <v>258.17281</v>
      </c>
    </row>
    <row r="612" spans="2:12" ht="24">
      <c r="B612" s="2">
        <v>15</v>
      </c>
      <c r="C612" s="90">
        <v>21432</v>
      </c>
      <c r="D612" s="41">
        <v>214.76</v>
      </c>
      <c r="E612" s="41">
        <v>407.183</v>
      </c>
      <c r="F612" s="41">
        <f t="shared" si="29"/>
        <v>35.1806112</v>
      </c>
      <c r="G612" s="41">
        <f t="shared" si="36"/>
        <v>619.3019766666667</v>
      </c>
      <c r="H612" s="41">
        <f t="shared" si="37"/>
        <v>21787.422056501477</v>
      </c>
      <c r="I612" s="84" t="s">
        <v>90</v>
      </c>
      <c r="J612" s="51">
        <v>644.33649</v>
      </c>
      <c r="K612" s="51">
        <v>599.55242</v>
      </c>
      <c r="L612" s="51">
        <v>614.01702</v>
      </c>
    </row>
    <row r="613" spans="2:12" ht="24">
      <c r="B613" s="2">
        <v>16</v>
      </c>
      <c r="C613" s="90">
        <v>21437</v>
      </c>
      <c r="D613" s="41">
        <v>1212.97</v>
      </c>
      <c r="E613" s="41">
        <v>150.465</v>
      </c>
      <c r="F613" s="41">
        <f t="shared" si="29"/>
        <v>13.000176000000002</v>
      </c>
      <c r="G613" s="41">
        <f t="shared" si="36"/>
        <v>337.70117</v>
      </c>
      <c r="H613" s="41">
        <f t="shared" si="37"/>
        <v>4390.17464540592</v>
      </c>
      <c r="I613" s="84" t="s">
        <v>91</v>
      </c>
      <c r="J613" s="51">
        <v>333.00144</v>
      </c>
      <c r="K613" s="51">
        <v>344.39698</v>
      </c>
      <c r="L613" s="51">
        <v>335.70509</v>
      </c>
    </row>
    <row r="614" spans="2:12" ht="24">
      <c r="B614" s="2">
        <v>17</v>
      </c>
      <c r="C614" s="90">
        <v>21450</v>
      </c>
      <c r="D614" s="41">
        <v>212.35</v>
      </c>
      <c r="E614" s="41">
        <v>83</v>
      </c>
      <c r="F614" s="41">
        <f t="shared" si="29"/>
        <v>7.171200000000001</v>
      </c>
      <c r="G614" s="41">
        <f t="shared" si="36"/>
        <v>142.36247333333333</v>
      </c>
      <c r="H614" s="41">
        <f t="shared" si="37"/>
        <v>1020.909768768</v>
      </c>
      <c r="I614" s="84" t="s">
        <v>92</v>
      </c>
      <c r="J614" s="51">
        <v>120.72506</v>
      </c>
      <c r="K614" s="51">
        <v>162.02963</v>
      </c>
      <c r="L614" s="51">
        <v>144.33273</v>
      </c>
    </row>
    <row r="615" spans="2:12" ht="24">
      <c r="B615" s="2">
        <v>18</v>
      </c>
      <c r="C615" s="90">
        <v>21464</v>
      </c>
      <c r="D615" s="41">
        <v>212.57</v>
      </c>
      <c r="E615" s="41">
        <v>121.928</v>
      </c>
      <c r="F615" s="41">
        <f t="shared" si="29"/>
        <v>10.5345792</v>
      </c>
      <c r="G615" s="41">
        <f t="shared" si="36"/>
        <v>422.7957666666666</v>
      </c>
      <c r="H615" s="41">
        <f t="shared" si="37"/>
        <v>4453.9754893747195</v>
      </c>
      <c r="I615" s="84" t="s">
        <v>93</v>
      </c>
      <c r="J615" s="51">
        <v>418.05726</v>
      </c>
      <c r="K615" s="51">
        <v>432.93874</v>
      </c>
      <c r="L615" s="51">
        <v>417.3913</v>
      </c>
    </row>
    <row r="616" spans="2:12" ht="24">
      <c r="B616" s="2">
        <v>19</v>
      </c>
      <c r="C616" s="90">
        <v>21479</v>
      </c>
      <c r="D616" s="41">
        <v>212.25</v>
      </c>
      <c r="E616" s="41">
        <v>82.261</v>
      </c>
      <c r="F616" s="41">
        <f t="shared" si="29"/>
        <v>7.1073504</v>
      </c>
      <c r="G616" s="41">
        <f t="shared" si="36"/>
        <v>34.88736</v>
      </c>
      <c r="H616" s="41">
        <f t="shared" si="37"/>
        <v>247.95669205094399</v>
      </c>
      <c r="I616" s="84" t="s">
        <v>94</v>
      </c>
      <c r="J616" s="51">
        <v>30.33981</v>
      </c>
      <c r="K616" s="51">
        <v>29.90475</v>
      </c>
      <c r="L616" s="51">
        <v>44.41752</v>
      </c>
    </row>
    <row r="617" spans="2:12" ht="24">
      <c r="B617" s="2">
        <v>20</v>
      </c>
      <c r="C617" s="90">
        <v>21486</v>
      </c>
      <c r="D617" s="41">
        <v>212.05</v>
      </c>
      <c r="E617" s="41">
        <v>58.263</v>
      </c>
      <c r="F617" s="41">
        <f t="shared" si="29"/>
        <v>5.0339232</v>
      </c>
      <c r="G617" s="41">
        <f t="shared" si="36"/>
        <v>44.3744</v>
      </c>
      <c r="H617" s="41">
        <f t="shared" si="37"/>
        <v>223.37732164608002</v>
      </c>
      <c r="I617" s="84" t="s">
        <v>95</v>
      </c>
      <c r="J617" s="51">
        <v>33.3553</v>
      </c>
      <c r="K617" s="51">
        <v>37.888</v>
      </c>
      <c r="L617" s="51">
        <v>61.8799</v>
      </c>
    </row>
    <row r="618" spans="2:12" ht="24">
      <c r="B618" s="2">
        <v>21</v>
      </c>
      <c r="C618" s="90">
        <v>21492</v>
      </c>
      <c r="D618" s="41">
        <v>212</v>
      </c>
      <c r="E618" s="41">
        <v>46.977</v>
      </c>
      <c r="F618" s="41">
        <f t="shared" si="29"/>
        <v>4.0588128</v>
      </c>
      <c r="G618" s="41">
        <f t="shared" si="36"/>
        <v>30.799703333333337</v>
      </c>
      <c r="H618" s="41">
        <f t="shared" si="37"/>
        <v>125.01023012553601</v>
      </c>
      <c r="I618" s="84" t="s">
        <v>96</v>
      </c>
      <c r="J618" s="51">
        <v>32.29155</v>
      </c>
      <c r="K618" s="51">
        <v>28.00908</v>
      </c>
      <c r="L618" s="51">
        <v>32.09848</v>
      </c>
    </row>
    <row r="619" spans="2:12" ht="24">
      <c r="B619" s="2">
        <v>22</v>
      </c>
      <c r="C619" s="90">
        <v>21498</v>
      </c>
      <c r="D619" s="41">
        <v>212.25</v>
      </c>
      <c r="E619" s="41">
        <v>40.31</v>
      </c>
      <c r="F619" s="41">
        <f t="shared" si="29"/>
        <v>3.4827840000000005</v>
      </c>
      <c r="G619" s="41">
        <f t="shared" si="36"/>
        <v>43.762753333333336</v>
      </c>
      <c r="H619" s="41">
        <f t="shared" si="37"/>
        <v>152.41621710528003</v>
      </c>
      <c r="I619" s="84" t="s">
        <v>97</v>
      </c>
      <c r="J619" s="51">
        <v>42.9964</v>
      </c>
      <c r="K619" s="51">
        <v>43.62166</v>
      </c>
      <c r="L619" s="51">
        <v>44.6702</v>
      </c>
    </row>
    <row r="620" spans="2:12" ht="24">
      <c r="B620" s="2">
        <v>23</v>
      </c>
      <c r="C620" s="90">
        <v>21514</v>
      </c>
      <c r="D620" s="41">
        <v>211.79</v>
      </c>
      <c r="E620" s="41">
        <v>29.103</v>
      </c>
      <c r="F620" s="41">
        <f t="shared" si="29"/>
        <v>2.5144992000000004</v>
      </c>
      <c r="G620" s="41">
        <f t="shared" si="36"/>
        <v>48.557359999999996</v>
      </c>
      <c r="H620" s="41">
        <f t="shared" si="37"/>
        <v>122.097442874112</v>
      </c>
      <c r="I620" s="84" t="s">
        <v>98</v>
      </c>
      <c r="J620" s="51">
        <v>45.7408</v>
      </c>
      <c r="K620" s="51">
        <v>50.9847</v>
      </c>
      <c r="L620" s="51">
        <v>48.94658</v>
      </c>
    </row>
    <row r="621" spans="2:12" ht="24">
      <c r="B621" s="2">
        <v>24</v>
      </c>
      <c r="C621" s="90">
        <v>21527</v>
      </c>
      <c r="D621" s="41">
        <v>211.95</v>
      </c>
      <c r="E621" s="41">
        <v>36.666</v>
      </c>
      <c r="F621" s="41">
        <f t="shared" si="29"/>
        <v>3.1679424</v>
      </c>
      <c r="G621" s="41">
        <f t="shared" si="36"/>
        <v>53.11773333333333</v>
      </c>
      <c r="H621" s="41">
        <f t="shared" si="37"/>
        <v>168.27391961855997</v>
      </c>
      <c r="I621" s="84" t="s">
        <v>73</v>
      </c>
      <c r="J621" s="51">
        <v>58.1908</v>
      </c>
      <c r="K621" s="51">
        <v>68.81051</v>
      </c>
      <c r="L621" s="51">
        <v>32.35189</v>
      </c>
    </row>
    <row r="622" spans="2:12" ht="24">
      <c r="B622" s="2">
        <v>25</v>
      </c>
      <c r="C622" s="90">
        <v>21533</v>
      </c>
      <c r="D622" s="41">
        <v>211.84</v>
      </c>
      <c r="E622" s="41">
        <v>24.586</v>
      </c>
      <c r="F622" s="41">
        <f t="shared" si="29"/>
        <v>2.1242304</v>
      </c>
      <c r="G622" s="41">
        <f t="shared" si="36"/>
        <v>20.689310000000003</v>
      </c>
      <c r="H622" s="41">
        <f t="shared" si="37"/>
        <v>43.94886125702401</v>
      </c>
      <c r="I622" s="84" t="s">
        <v>74</v>
      </c>
      <c r="J622" s="51">
        <v>11.84875</v>
      </c>
      <c r="K622" s="51">
        <v>32.5232</v>
      </c>
      <c r="L622" s="51">
        <v>17.69598</v>
      </c>
    </row>
    <row r="623" spans="2:12" ht="24">
      <c r="B623" s="2">
        <v>26</v>
      </c>
      <c r="C623" s="90">
        <v>21554</v>
      </c>
      <c r="D623" s="41">
        <v>211.72</v>
      </c>
      <c r="E623" s="41">
        <v>15.129</v>
      </c>
      <c r="F623" s="41">
        <f t="shared" si="29"/>
        <v>1.3071456000000001</v>
      </c>
      <c r="G623" s="41">
        <f t="shared" si="36"/>
        <v>9.863023333333333</v>
      </c>
      <c r="H623" s="41">
        <f t="shared" si="37"/>
        <v>12.892407552864</v>
      </c>
      <c r="I623" s="84" t="s">
        <v>75</v>
      </c>
      <c r="J623" s="51">
        <v>10.5993</v>
      </c>
      <c r="K623" s="51">
        <v>8.71982</v>
      </c>
      <c r="L623" s="51">
        <v>10.26995</v>
      </c>
    </row>
    <row r="624" spans="2:12" ht="24">
      <c r="B624" s="2">
        <v>27</v>
      </c>
      <c r="C624" s="90">
        <v>21570</v>
      </c>
      <c r="D624" s="41">
        <v>211.69</v>
      </c>
      <c r="E624" s="41">
        <v>14.19</v>
      </c>
      <c r="F624" s="41">
        <f t="shared" si="29"/>
        <v>1.226016</v>
      </c>
      <c r="G624" s="41">
        <f t="shared" si="36"/>
        <v>13.230616666666664</v>
      </c>
      <c r="H624" s="41">
        <f t="shared" si="37"/>
        <v>16.2209477232</v>
      </c>
      <c r="I624" s="84" t="s">
        <v>99</v>
      </c>
      <c r="J624" s="51">
        <v>10.10479</v>
      </c>
      <c r="K624" s="51">
        <v>22.9241</v>
      </c>
      <c r="L624" s="51">
        <v>6.66296</v>
      </c>
    </row>
    <row r="625" spans="2:12" ht="24">
      <c r="B625" s="2">
        <v>28</v>
      </c>
      <c r="C625" s="90">
        <v>21575</v>
      </c>
      <c r="D625" s="41">
        <v>211.72</v>
      </c>
      <c r="E625" s="41">
        <v>14.7</v>
      </c>
      <c r="F625" s="41">
        <f t="shared" si="29"/>
        <v>1.27008</v>
      </c>
      <c r="G625" s="41">
        <f t="shared" si="36"/>
        <v>12.684056666666669</v>
      </c>
      <c r="H625" s="41">
        <f t="shared" si="37"/>
        <v>16.109766691200004</v>
      </c>
      <c r="I625" s="84" t="s">
        <v>100</v>
      </c>
      <c r="J625" s="51">
        <v>15.63489</v>
      </c>
      <c r="K625" s="51">
        <v>8.05418</v>
      </c>
      <c r="L625" s="51">
        <v>14.3631</v>
      </c>
    </row>
    <row r="626" spans="2:12" s="89" customFormat="1" ht="24">
      <c r="B626" s="85">
        <v>29</v>
      </c>
      <c r="C626" s="210">
        <v>21583</v>
      </c>
      <c r="D626" s="86">
        <v>211.7</v>
      </c>
      <c r="E626" s="86">
        <v>14.22</v>
      </c>
      <c r="F626" s="86">
        <f t="shared" si="29"/>
        <v>1.2286080000000001</v>
      </c>
      <c r="G626" s="86">
        <f t="shared" si="36"/>
        <v>37.79351666666667</v>
      </c>
      <c r="H626" s="86">
        <f t="shared" si="37"/>
        <v>46.43341692480001</v>
      </c>
      <c r="I626" s="87" t="s">
        <v>101</v>
      </c>
      <c r="J626" s="88">
        <v>51.00375</v>
      </c>
      <c r="K626" s="88">
        <v>32.24636</v>
      </c>
      <c r="L626" s="88">
        <v>30.13044</v>
      </c>
    </row>
    <row r="627" spans="2:12" ht="24">
      <c r="B627" s="2">
        <v>1</v>
      </c>
      <c r="C627" s="90">
        <v>21667</v>
      </c>
      <c r="D627" s="41">
        <v>211.47</v>
      </c>
      <c r="E627" s="41">
        <v>4</v>
      </c>
      <c r="F627" s="41">
        <f aca="true" t="shared" si="38" ref="F627:F685">E627*0.0864</f>
        <v>0.3456</v>
      </c>
      <c r="G627" s="41">
        <f t="shared" si="36"/>
        <v>29.203736666666668</v>
      </c>
      <c r="H627" s="41">
        <f t="shared" si="37"/>
        <v>10.092811392000002</v>
      </c>
      <c r="I627" s="84" t="s">
        <v>76</v>
      </c>
      <c r="J627" s="51">
        <v>36.27312</v>
      </c>
      <c r="K627" s="51">
        <v>25.52089</v>
      </c>
      <c r="L627" s="51">
        <v>25.8172</v>
      </c>
    </row>
    <row r="628" spans="2:12" ht="24">
      <c r="B628" s="2">
        <v>2</v>
      </c>
      <c r="C628" s="90">
        <v>21671</v>
      </c>
      <c r="D628" s="41">
        <v>211.71</v>
      </c>
      <c r="E628" s="41">
        <v>13.21</v>
      </c>
      <c r="F628" s="41">
        <f t="shared" si="38"/>
        <v>1.1413440000000001</v>
      </c>
      <c r="G628" s="41">
        <f t="shared" si="36"/>
        <v>289.6403066666666</v>
      </c>
      <c r="H628" s="41">
        <f t="shared" si="37"/>
        <v>330.57922617215996</v>
      </c>
      <c r="I628" s="84" t="s">
        <v>77</v>
      </c>
      <c r="J628" s="51">
        <v>316.63136</v>
      </c>
      <c r="K628" s="51">
        <v>276.96692</v>
      </c>
      <c r="L628" s="51">
        <v>275.32264</v>
      </c>
    </row>
    <row r="629" spans="2:12" ht="24">
      <c r="B629" s="2">
        <v>3</v>
      </c>
      <c r="C629" s="90">
        <v>21714</v>
      </c>
      <c r="D629" s="41">
        <v>211.67</v>
      </c>
      <c r="E629" s="41">
        <v>15.17</v>
      </c>
      <c r="F629" s="41">
        <f t="shared" si="38"/>
        <v>1.310688</v>
      </c>
      <c r="G629" s="41">
        <f t="shared" si="36"/>
        <v>292.2562066666667</v>
      </c>
      <c r="H629" s="41">
        <f t="shared" si="37"/>
        <v>383.05670300352006</v>
      </c>
      <c r="I629" s="84" t="s">
        <v>78</v>
      </c>
      <c r="J629" s="51">
        <v>238.56253</v>
      </c>
      <c r="K629" s="51">
        <v>320.62282</v>
      </c>
      <c r="L629" s="51">
        <v>317.58327</v>
      </c>
    </row>
    <row r="630" spans="2:12" ht="24">
      <c r="B630" s="2">
        <v>4</v>
      </c>
      <c r="C630" s="90">
        <v>21721</v>
      </c>
      <c r="D630" s="41">
        <v>211.63</v>
      </c>
      <c r="E630" s="41">
        <v>107.81</v>
      </c>
      <c r="F630" s="41">
        <f t="shared" si="38"/>
        <v>9.314784000000001</v>
      </c>
      <c r="G630" s="41">
        <f t="shared" si="36"/>
        <v>701.67945</v>
      </c>
      <c r="H630" s="41">
        <f t="shared" si="37"/>
        <v>6535.992513988801</v>
      </c>
      <c r="I630" s="84" t="s">
        <v>79</v>
      </c>
      <c r="J630" s="51">
        <v>698.19062</v>
      </c>
      <c r="K630" s="51">
        <v>712.75225</v>
      </c>
      <c r="L630" s="51">
        <v>694.09548</v>
      </c>
    </row>
    <row r="631" spans="2:12" ht="24">
      <c r="B631" s="2">
        <v>5</v>
      </c>
      <c r="C631" s="90">
        <v>21733</v>
      </c>
      <c r="D631" s="41">
        <v>214.85</v>
      </c>
      <c r="E631" s="41">
        <v>394.87</v>
      </c>
      <c r="F631" s="41">
        <f t="shared" si="38"/>
        <v>34.116768</v>
      </c>
      <c r="G631" s="41">
        <f t="shared" si="36"/>
        <v>4033.3630066666665</v>
      </c>
      <c r="H631" s="41">
        <f t="shared" si="37"/>
        <v>137605.3099582291</v>
      </c>
      <c r="I631" s="84" t="s">
        <v>80</v>
      </c>
      <c r="J631" s="51">
        <v>3776.36374</v>
      </c>
      <c r="K631" s="51">
        <v>4473.97526</v>
      </c>
      <c r="L631" s="51">
        <v>3849.75002</v>
      </c>
    </row>
    <row r="632" spans="2:12" ht="24">
      <c r="B632" s="2">
        <v>6</v>
      </c>
      <c r="C632" s="90">
        <v>21735</v>
      </c>
      <c r="D632" s="41">
        <v>212.65</v>
      </c>
      <c r="E632" s="41">
        <v>118.6</v>
      </c>
      <c r="F632" s="41">
        <f t="shared" si="38"/>
        <v>10.24704</v>
      </c>
      <c r="G632" s="41">
        <f t="shared" si="36"/>
        <v>342.1622333333333</v>
      </c>
      <c r="H632" s="41">
        <f t="shared" si="37"/>
        <v>3506.1500914559997</v>
      </c>
      <c r="I632" s="84" t="s">
        <v>81</v>
      </c>
      <c r="J632" s="51">
        <v>351.60182</v>
      </c>
      <c r="K632" s="51">
        <v>320.62852</v>
      </c>
      <c r="L632" s="51">
        <v>354.25636</v>
      </c>
    </row>
    <row r="633" spans="2:12" ht="24">
      <c r="B633" s="2">
        <v>7</v>
      </c>
      <c r="C633" s="90">
        <v>21742</v>
      </c>
      <c r="D633" s="41">
        <v>212.35</v>
      </c>
      <c r="E633" s="41">
        <v>87.54</v>
      </c>
      <c r="F633" s="41">
        <f t="shared" si="38"/>
        <v>7.563456000000001</v>
      </c>
      <c r="G633" s="41">
        <f t="shared" si="36"/>
        <v>1026.0666199999998</v>
      </c>
      <c r="H633" s="41">
        <f t="shared" si="37"/>
        <v>7760.6097334387205</v>
      </c>
      <c r="I633" s="84" t="s">
        <v>82</v>
      </c>
      <c r="J633" s="51">
        <v>1048.05788</v>
      </c>
      <c r="K633" s="51">
        <v>1041.88366</v>
      </c>
      <c r="L633" s="51">
        <v>988.25832</v>
      </c>
    </row>
    <row r="634" spans="2:12" ht="24">
      <c r="B634" s="2">
        <v>8</v>
      </c>
      <c r="C634" s="90">
        <v>21772</v>
      </c>
      <c r="D634" s="41">
        <v>212.41</v>
      </c>
      <c r="E634" s="41">
        <v>89.54</v>
      </c>
      <c r="F634" s="41">
        <f t="shared" si="38"/>
        <v>7.736256000000001</v>
      </c>
      <c r="G634" s="41">
        <f t="shared" si="36"/>
        <v>510.37775000000005</v>
      </c>
      <c r="H634" s="41">
        <f t="shared" si="37"/>
        <v>3948.4129307040007</v>
      </c>
      <c r="I634" s="84" t="s">
        <v>83</v>
      </c>
      <c r="J634" s="51">
        <v>514.57033</v>
      </c>
      <c r="K634" s="51">
        <v>535.40286</v>
      </c>
      <c r="L634" s="51">
        <v>481.16006</v>
      </c>
    </row>
    <row r="635" spans="2:12" ht="24">
      <c r="B635" s="2">
        <v>9</v>
      </c>
      <c r="C635" s="90">
        <v>21775</v>
      </c>
      <c r="D635" s="41">
        <v>215.5</v>
      </c>
      <c r="E635" s="41">
        <v>422.546</v>
      </c>
      <c r="F635" s="41">
        <f t="shared" si="38"/>
        <v>36.5079744</v>
      </c>
      <c r="G635" s="41">
        <f t="shared" si="36"/>
        <v>905.0944466666666</v>
      </c>
      <c r="H635" s="41">
        <f t="shared" si="37"/>
        <v>33043.164888488835</v>
      </c>
      <c r="I635" s="84" t="s">
        <v>84</v>
      </c>
      <c r="J635" s="51">
        <v>850.45045</v>
      </c>
      <c r="K635" s="51">
        <v>951.01241</v>
      </c>
      <c r="L635" s="51">
        <v>913.82048</v>
      </c>
    </row>
    <row r="636" spans="2:12" ht="24">
      <c r="B636" s="2">
        <v>10</v>
      </c>
      <c r="C636" s="90">
        <v>21778</v>
      </c>
      <c r="D636" s="41">
        <v>218.4</v>
      </c>
      <c r="E636" s="41">
        <v>755.35</v>
      </c>
      <c r="F636" s="41">
        <f t="shared" si="38"/>
        <v>65.26224</v>
      </c>
      <c r="G636" s="41">
        <f t="shared" si="36"/>
        <v>907.8380466666667</v>
      </c>
      <c r="H636" s="41">
        <f t="shared" si="37"/>
        <v>59247.54448269121</v>
      </c>
      <c r="I636" s="84" t="s">
        <v>85</v>
      </c>
      <c r="J636" s="51">
        <v>832.86363</v>
      </c>
      <c r="K636" s="51">
        <v>808.38323</v>
      </c>
      <c r="L636" s="51">
        <v>1082.26728</v>
      </c>
    </row>
    <row r="637" spans="2:12" ht="24">
      <c r="B637" s="2">
        <v>11</v>
      </c>
      <c r="C637" s="90">
        <v>21806</v>
      </c>
      <c r="D637" s="41">
        <v>215.28</v>
      </c>
      <c r="E637" s="41">
        <v>401.97</v>
      </c>
      <c r="F637" s="41">
        <f t="shared" si="38"/>
        <v>34.730208000000005</v>
      </c>
      <c r="G637" s="41">
        <f t="shared" si="36"/>
        <v>412.01569666666666</v>
      </c>
      <c r="H637" s="41">
        <f t="shared" si="37"/>
        <v>14309.39084449824</v>
      </c>
      <c r="I637" s="84" t="s">
        <v>86</v>
      </c>
      <c r="J637" s="51">
        <v>344.4905</v>
      </c>
      <c r="K637" s="51">
        <v>521.93226</v>
      </c>
      <c r="L637" s="51">
        <v>369.62433</v>
      </c>
    </row>
    <row r="638" spans="2:12" ht="24">
      <c r="B638" s="2">
        <v>12</v>
      </c>
      <c r="C638" s="90">
        <v>21813</v>
      </c>
      <c r="D638" s="41">
        <v>214.86</v>
      </c>
      <c r="E638" s="41">
        <v>383.11</v>
      </c>
      <c r="F638" s="41">
        <f t="shared" si="38"/>
        <v>33.100704</v>
      </c>
      <c r="G638" s="41">
        <f t="shared" si="36"/>
        <v>448.2438866666667</v>
      </c>
      <c r="H638" s="41">
        <f t="shared" si="37"/>
        <v>14837.188212362882</v>
      </c>
      <c r="I638" s="84" t="s">
        <v>87</v>
      </c>
      <c r="J638" s="51">
        <v>455.99522</v>
      </c>
      <c r="K638" s="51">
        <v>449.2705</v>
      </c>
      <c r="L638" s="51">
        <v>439.46594</v>
      </c>
    </row>
    <row r="639" spans="2:12" ht="24">
      <c r="B639" s="2">
        <v>13</v>
      </c>
      <c r="C639" s="90">
        <v>21821</v>
      </c>
      <c r="D639" s="41">
        <v>212.59</v>
      </c>
      <c r="E639" s="41">
        <v>116.15</v>
      </c>
      <c r="F639" s="41">
        <f t="shared" si="38"/>
        <v>10.03536</v>
      </c>
      <c r="G639" s="41">
        <f t="shared" si="36"/>
        <v>87.44553333333333</v>
      </c>
      <c r="H639" s="41">
        <f t="shared" si="37"/>
        <v>877.5474073920001</v>
      </c>
      <c r="I639" s="84" t="s">
        <v>88</v>
      </c>
      <c r="J639" s="51">
        <v>85.33008</v>
      </c>
      <c r="K639" s="51">
        <v>91.28043</v>
      </c>
      <c r="L639" s="51">
        <v>85.72609</v>
      </c>
    </row>
    <row r="640" spans="2:12" ht="24">
      <c r="B640" s="2">
        <v>14</v>
      </c>
      <c r="C640" s="90">
        <v>21828</v>
      </c>
      <c r="D640" s="41">
        <v>212.45</v>
      </c>
      <c r="E640" s="41">
        <v>91.019</v>
      </c>
      <c r="F640" s="41">
        <f t="shared" si="38"/>
        <v>7.864041600000001</v>
      </c>
      <c r="G640" s="41">
        <f t="shared" si="36"/>
        <v>63.798616666666675</v>
      </c>
      <c r="H640" s="41">
        <f t="shared" si="37"/>
        <v>501.71497548912015</v>
      </c>
      <c r="I640" s="84" t="s">
        <v>89</v>
      </c>
      <c r="J640" s="51">
        <v>60.91946</v>
      </c>
      <c r="K640" s="51">
        <v>76.03503</v>
      </c>
      <c r="L640" s="51">
        <v>54.44136</v>
      </c>
    </row>
    <row r="641" spans="2:12" ht="24">
      <c r="B641" s="2">
        <v>15</v>
      </c>
      <c r="C641" s="90">
        <v>21833</v>
      </c>
      <c r="D641" s="41">
        <v>212.58</v>
      </c>
      <c r="E641" s="41">
        <v>108.5</v>
      </c>
      <c r="F641" s="41">
        <f t="shared" si="38"/>
        <v>9.3744</v>
      </c>
      <c r="G641" s="41">
        <f t="shared" si="36"/>
        <v>63.34403666666666</v>
      </c>
      <c r="H641" s="41">
        <f t="shared" si="37"/>
        <v>593.8123373279999</v>
      </c>
      <c r="I641" s="84" t="s">
        <v>90</v>
      </c>
      <c r="J641" s="51">
        <v>74.87832</v>
      </c>
      <c r="K641" s="51">
        <v>58.18759</v>
      </c>
      <c r="L641" s="51">
        <v>56.9662</v>
      </c>
    </row>
    <row r="642" spans="2:12" ht="24">
      <c r="B642" s="2">
        <v>16</v>
      </c>
      <c r="C642" s="90">
        <v>21843</v>
      </c>
      <c r="D642" s="41">
        <v>212.2</v>
      </c>
      <c r="E642" s="41">
        <v>65.08</v>
      </c>
      <c r="F642" s="41">
        <f t="shared" si="38"/>
        <v>5.622912</v>
      </c>
      <c r="G642" s="41">
        <f t="shared" si="36"/>
        <v>37.24110666666667</v>
      </c>
      <c r="H642" s="41">
        <f t="shared" si="37"/>
        <v>209.40346556928</v>
      </c>
      <c r="I642" s="84" t="s">
        <v>91</v>
      </c>
      <c r="J642" s="51">
        <v>46.69214</v>
      </c>
      <c r="K642" s="51">
        <v>29.6905</v>
      </c>
      <c r="L642" s="51">
        <v>35.34068</v>
      </c>
    </row>
    <row r="643" spans="2:12" ht="24">
      <c r="B643" s="2">
        <v>17</v>
      </c>
      <c r="C643" s="90">
        <v>21855</v>
      </c>
      <c r="D643" s="41">
        <v>212.13</v>
      </c>
      <c r="E643" s="41">
        <v>55.52</v>
      </c>
      <c r="F643" s="41">
        <f t="shared" si="38"/>
        <v>4.796928</v>
      </c>
      <c r="G643" s="41">
        <f t="shared" si="36"/>
        <v>23.871766666666662</v>
      </c>
      <c r="H643" s="41">
        <f t="shared" si="37"/>
        <v>114.51114593279999</v>
      </c>
      <c r="I643" s="84" t="s">
        <v>92</v>
      </c>
      <c r="J643" s="51">
        <v>33.90724</v>
      </c>
      <c r="K643" s="51">
        <v>18.00147</v>
      </c>
      <c r="L643" s="51">
        <v>19.70659</v>
      </c>
    </row>
    <row r="644" spans="2:12" ht="24">
      <c r="B644" s="2">
        <v>18</v>
      </c>
      <c r="C644" s="90">
        <v>21870</v>
      </c>
      <c r="D644" s="41">
        <v>211.98</v>
      </c>
      <c r="E644" s="41">
        <v>40.83</v>
      </c>
      <c r="F644" s="41">
        <f t="shared" si="38"/>
        <v>3.527712</v>
      </c>
      <c r="G644" s="41">
        <f t="shared" si="36"/>
        <v>0.7763133333333334</v>
      </c>
      <c r="H644" s="41">
        <f t="shared" si="37"/>
        <v>2.7386098617600005</v>
      </c>
      <c r="I644" s="84" t="s">
        <v>93</v>
      </c>
      <c r="J644" s="51">
        <v>1.15799</v>
      </c>
      <c r="K644" s="51">
        <v>0.33945</v>
      </c>
      <c r="L644" s="51">
        <v>0.8315</v>
      </c>
    </row>
    <row r="645" spans="2:12" ht="24">
      <c r="B645" s="2">
        <v>19</v>
      </c>
      <c r="C645" s="90">
        <v>21875</v>
      </c>
      <c r="D645" s="41">
        <v>211.93</v>
      </c>
      <c r="E645" s="41">
        <v>33.92</v>
      </c>
      <c r="F645" s="41">
        <f t="shared" si="38"/>
        <v>2.9306880000000004</v>
      </c>
      <c r="G645" s="41">
        <f t="shared" si="36"/>
        <v>2.08114</v>
      </c>
      <c r="H645" s="41">
        <f t="shared" si="37"/>
        <v>6.0991720243200005</v>
      </c>
      <c r="I645" s="84" t="s">
        <v>94</v>
      </c>
      <c r="J645" s="51">
        <v>0</v>
      </c>
      <c r="K645" s="51">
        <v>0</v>
      </c>
      <c r="L645" s="51">
        <v>6.24342</v>
      </c>
    </row>
    <row r="646" spans="2:15" ht="24">
      <c r="B646" s="2">
        <v>20</v>
      </c>
      <c r="C646" s="90">
        <v>21890</v>
      </c>
      <c r="D646" s="41">
        <v>211.74</v>
      </c>
      <c r="E646" s="41">
        <v>24.95</v>
      </c>
      <c r="F646" s="41">
        <f t="shared" si="38"/>
        <v>2.1556800000000003</v>
      </c>
      <c r="I646" s="84" t="s">
        <v>95</v>
      </c>
      <c r="J646" s="51">
        <v>0</v>
      </c>
      <c r="K646" s="51">
        <v>0</v>
      </c>
      <c r="L646" s="51">
        <v>0</v>
      </c>
      <c r="N646" s="41">
        <f>+AVERAGE(J646:L646)</f>
        <v>0</v>
      </c>
      <c r="O646" s="41">
        <f>N646*F646</f>
        <v>0</v>
      </c>
    </row>
    <row r="647" spans="2:15" ht="24">
      <c r="B647" s="2">
        <v>21</v>
      </c>
      <c r="C647" s="90">
        <v>21907</v>
      </c>
      <c r="D647" s="41">
        <v>211.7</v>
      </c>
      <c r="E647" s="41">
        <v>15.76</v>
      </c>
      <c r="F647" s="41">
        <f t="shared" si="38"/>
        <v>1.361664</v>
      </c>
      <c r="I647" s="84" t="s">
        <v>96</v>
      </c>
      <c r="J647" s="51">
        <v>0</v>
      </c>
      <c r="K647" s="51">
        <v>0</v>
      </c>
      <c r="L647" s="51">
        <v>0</v>
      </c>
      <c r="N647" s="41">
        <f>+AVERAGE(J647:L647)</f>
        <v>0</v>
      </c>
      <c r="O647" s="41">
        <f>N647*F647</f>
        <v>0</v>
      </c>
    </row>
    <row r="648" spans="2:12" ht="24">
      <c r="B648" s="2">
        <v>22</v>
      </c>
      <c r="C648" s="90">
        <v>21920</v>
      </c>
      <c r="D648" s="41">
        <v>211.77</v>
      </c>
      <c r="E648" s="41">
        <v>19.92</v>
      </c>
      <c r="F648" s="41">
        <f t="shared" si="38"/>
        <v>1.7210880000000002</v>
      </c>
      <c r="G648" s="41">
        <f aca="true" t="shared" si="39" ref="G648:G681">+AVERAGE(J648:L648)</f>
        <v>1.9971233333333334</v>
      </c>
      <c r="H648" s="41">
        <f aca="true" t="shared" si="40" ref="H648:H681">G648*F648</f>
        <v>3.4372250035200005</v>
      </c>
      <c r="I648" s="84" t="s">
        <v>97</v>
      </c>
      <c r="J648" s="51">
        <v>5.99137</v>
      </c>
      <c r="K648" s="51">
        <v>0</v>
      </c>
      <c r="L648" s="51">
        <v>0</v>
      </c>
    </row>
    <row r="649" spans="2:12" ht="24">
      <c r="B649" s="2">
        <v>23</v>
      </c>
      <c r="C649" s="90">
        <v>21931</v>
      </c>
      <c r="D649" s="41">
        <v>211.75</v>
      </c>
      <c r="E649" s="41">
        <v>19.4</v>
      </c>
      <c r="F649" s="41">
        <f t="shared" si="38"/>
        <v>1.6761599999999999</v>
      </c>
      <c r="G649" s="41">
        <f t="shared" si="39"/>
        <v>19.278026666666666</v>
      </c>
      <c r="H649" s="41">
        <f t="shared" si="40"/>
        <v>32.313057177599994</v>
      </c>
      <c r="I649" s="84" t="s">
        <v>98</v>
      </c>
      <c r="J649" s="51">
        <v>0</v>
      </c>
      <c r="K649" s="51">
        <v>5.11618</v>
      </c>
      <c r="L649" s="51">
        <v>52.7179</v>
      </c>
    </row>
    <row r="650" spans="2:12" ht="24">
      <c r="B650" s="2">
        <v>24</v>
      </c>
      <c r="C650" s="90">
        <v>21938</v>
      </c>
      <c r="D650" s="41">
        <v>211.65</v>
      </c>
      <c r="E650" s="41">
        <v>11.02</v>
      </c>
      <c r="F650" s="41">
        <f t="shared" si="38"/>
        <v>0.952128</v>
      </c>
      <c r="G650" s="41">
        <f t="shared" si="39"/>
        <v>1.5946200000000001</v>
      </c>
      <c r="H650" s="41">
        <f t="shared" si="40"/>
        <v>1.5182823513600001</v>
      </c>
      <c r="I650" s="84" t="s">
        <v>73</v>
      </c>
      <c r="J650" s="51">
        <v>0.30813</v>
      </c>
      <c r="K650" s="51">
        <v>0</v>
      </c>
      <c r="L650" s="51">
        <v>4.47573</v>
      </c>
    </row>
    <row r="651" spans="2:12" ht="24">
      <c r="B651" s="2">
        <v>25</v>
      </c>
      <c r="C651" s="90">
        <v>21960</v>
      </c>
      <c r="D651" s="41">
        <v>211.58</v>
      </c>
      <c r="E651" s="41">
        <v>7.23</v>
      </c>
      <c r="F651" s="41">
        <f t="shared" si="38"/>
        <v>0.6246720000000001</v>
      </c>
      <c r="G651" s="41">
        <f t="shared" si="39"/>
        <v>9.180570000000001</v>
      </c>
      <c r="H651" s="41">
        <f t="shared" si="40"/>
        <v>5.734845023040002</v>
      </c>
      <c r="I651" s="84" t="s">
        <v>74</v>
      </c>
      <c r="J651" s="51">
        <v>5.83979</v>
      </c>
      <c r="K651" s="51">
        <v>12.42927</v>
      </c>
      <c r="L651" s="51">
        <v>9.27265</v>
      </c>
    </row>
    <row r="652" spans="2:12" s="98" customFormat="1" ht="24.75" thickBot="1">
      <c r="B652" s="94">
        <v>26</v>
      </c>
      <c r="C652" s="100">
        <v>21989</v>
      </c>
      <c r="D652" s="95">
        <v>211.47</v>
      </c>
      <c r="E652" s="95">
        <v>5.8</v>
      </c>
      <c r="F652" s="95">
        <f t="shared" si="38"/>
        <v>0.50112</v>
      </c>
      <c r="G652" s="95">
        <f t="shared" si="39"/>
        <v>21.307086666666667</v>
      </c>
      <c r="H652" s="95">
        <f t="shared" si="40"/>
        <v>10.6774072704</v>
      </c>
      <c r="I652" s="96" t="s">
        <v>75</v>
      </c>
      <c r="J652" s="97">
        <v>18.33918</v>
      </c>
      <c r="K652" s="97">
        <v>26.25087</v>
      </c>
      <c r="L652" s="97">
        <v>19.33121</v>
      </c>
    </row>
    <row r="653" spans="2:12" ht="24">
      <c r="B653" s="2">
        <v>1</v>
      </c>
      <c r="C653" s="90">
        <v>22009</v>
      </c>
      <c r="D653" s="41">
        <v>211.7</v>
      </c>
      <c r="E653" s="41">
        <v>12.37</v>
      </c>
      <c r="F653" s="41">
        <f t="shared" si="38"/>
        <v>1.068768</v>
      </c>
      <c r="G653" s="41">
        <f t="shared" si="39"/>
        <v>4.444773333333333</v>
      </c>
      <c r="H653" s="41">
        <f t="shared" si="40"/>
        <v>4.750431505919999</v>
      </c>
      <c r="I653" s="84" t="s">
        <v>76</v>
      </c>
      <c r="J653" s="51">
        <v>0</v>
      </c>
      <c r="K653" s="51">
        <v>0</v>
      </c>
      <c r="L653" s="51">
        <v>13.33432</v>
      </c>
    </row>
    <row r="654" spans="2:14" ht="24">
      <c r="B654" s="2">
        <v>2</v>
      </c>
      <c r="C654" s="90">
        <v>22030</v>
      </c>
      <c r="D654" s="41">
        <v>211.56</v>
      </c>
      <c r="E654" s="41">
        <v>12.17</v>
      </c>
      <c r="F654" s="41">
        <f t="shared" si="38"/>
        <v>1.051488</v>
      </c>
      <c r="G654" s="41">
        <f t="shared" si="39"/>
        <v>5.819963333333334</v>
      </c>
      <c r="H654" s="41">
        <f t="shared" si="40"/>
        <v>6.119621605440001</v>
      </c>
      <c r="I654" s="84" t="s">
        <v>77</v>
      </c>
      <c r="J654" s="51">
        <v>6.82986</v>
      </c>
      <c r="K654" s="51">
        <v>5.07982</v>
      </c>
      <c r="L654" s="51">
        <v>5.55021</v>
      </c>
      <c r="N654" s="1" t="s">
        <v>148</v>
      </c>
    </row>
    <row r="655" spans="2:12" ht="24">
      <c r="B655" s="2">
        <v>3</v>
      </c>
      <c r="C655" s="90">
        <v>22044</v>
      </c>
      <c r="D655" s="41">
        <v>211.6</v>
      </c>
      <c r="E655" s="41">
        <v>5.43</v>
      </c>
      <c r="F655" s="41">
        <f t="shared" si="38"/>
        <v>0.469152</v>
      </c>
      <c r="G655" s="41">
        <f t="shared" si="39"/>
        <v>38.87929333333333</v>
      </c>
      <c r="H655" s="41">
        <f t="shared" si="40"/>
        <v>18.24029822592</v>
      </c>
      <c r="I655" s="62" t="s">
        <v>78</v>
      </c>
      <c r="J655" s="51">
        <v>31.7647</v>
      </c>
      <c r="K655" s="51">
        <v>50.25842</v>
      </c>
      <c r="L655" s="51">
        <v>34.61476</v>
      </c>
    </row>
    <row r="656" spans="2:12" ht="24">
      <c r="B656" s="2">
        <v>4</v>
      </c>
      <c r="C656" s="90">
        <v>22052</v>
      </c>
      <c r="D656" s="41">
        <v>211.78</v>
      </c>
      <c r="E656" s="41">
        <v>20.95</v>
      </c>
      <c r="F656" s="41">
        <f t="shared" si="38"/>
        <v>1.8100800000000001</v>
      </c>
      <c r="G656" s="41">
        <f t="shared" si="39"/>
        <v>348.4836833333333</v>
      </c>
      <c r="H656" s="41">
        <f t="shared" si="40"/>
        <v>630.783345528</v>
      </c>
      <c r="I656" s="2" t="s">
        <v>79</v>
      </c>
      <c r="J656" s="51">
        <v>325.7877</v>
      </c>
      <c r="K656" s="51">
        <v>391.63437</v>
      </c>
      <c r="L656" s="51">
        <v>328.02898</v>
      </c>
    </row>
    <row r="657" spans="2:12" ht="24">
      <c r="B657" s="2">
        <v>5</v>
      </c>
      <c r="C657" s="90">
        <v>22054</v>
      </c>
      <c r="D657" s="41">
        <v>212.15</v>
      </c>
      <c r="E657" s="41">
        <v>57.42</v>
      </c>
      <c r="F657" s="41">
        <f t="shared" si="38"/>
        <v>4.961088</v>
      </c>
      <c r="G657" s="41">
        <f t="shared" si="39"/>
        <v>292.82004666666666</v>
      </c>
      <c r="H657" s="41">
        <f t="shared" si="40"/>
        <v>1452.70601967744</v>
      </c>
      <c r="I657" s="2" t="s">
        <v>80</v>
      </c>
      <c r="J657" s="51">
        <v>289.80191</v>
      </c>
      <c r="K657" s="51">
        <v>293.56417</v>
      </c>
      <c r="L657" s="51">
        <v>295.09406</v>
      </c>
    </row>
    <row r="658" spans="2:13" ht="24">
      <c r="B658" s="2">
        <v>6</v>
      </c>
      <c r="C658" s="90">
        <v>22074</v>
      </c>
      <c r="D658" s="41">
        <v>211.7</v>
      </c>
      <c r="E658" s="41">
        <v>16.68</v>
      </c>
      <c r="F658" s="41">
        <f t="shared" si="38"/>
        <v>1.441152</v>
      </c>
      <c r="G658" s="41">
        <f t="shared" si="39"/>
        <v>74.30611666666665</v>
      </c>
      <c r="H658" s="41">
        <f t="shared" si="40"/>
        <v>107.08640864639997</v>
      </c>
      <c r="I658" s="2" t="s">
        <v>81</v>
      </c>
      <c r="J658" s="51">
        <v>68.36672</v>
      </c>
      <c r="K658" s="51">
        <v>80.5426</v>
      </c>
      <c r="L658" s="51">
        <v>74.00903</v>
      </c>
      <c r="M658" s="1" t="s">
        <v>147</v>
      </c>
    </row>
    <row r="659" spans="2:12" ht="24">
      <c r="B659" s="2">
        <v>7</v>
      </c>
      <c r="C659" s="90">
        <v>22079</v>
      </c>
      <c r="D659" s="41">
        <v>211.75</v>
      </c>
      <c r="E659" s="41">
        <v>19.65</v>
      </c>
      <c r="F659" s="41">
        <f t="shared" si="38"/>
        <v>1.69776</v>
      </c>
      <c r="G659" s="41">
        <f t="shared" si="39"/>
        <v>150.01166333333333</v>
      </c>
      <c r="H659" s="41">
        <f t="shared" si="40"/>
        <v>254.68380154079998</v>
      </c>
      <c r="I659" s="2" t="s">
        <v>82</v>
      </c>
      <c r="J659" s="51">
        <v>149.3443</v>
      </c>
      <c r="K659" s="51">
        <v>134.73913</v>
      </c>
      <c r="L659" s="51">
        <v>165.95156</v>
      </c>
    </row>
    <row r="660" spans="2:12" ht="24">
      <c r="B660" s="2">
        <v>8</v>
      </c>
      <c r="C660" s="90">
        <v>22087</v>
      </c>
      <c r="D660" s="41">
        <v>211.87</v>
      </c>
      <c r="E660" s="41">
        <v>30.3</v>
      </c>
      <c r="F660" s="41">
        <f t="shared" si="38"/>
        <v>2.6179200000000002</v>
      </c>
      <c r="G660" s="41">
        <f t="shared" si="39"/>
        <v>86.44065333333333</v>
      </c>
      <c r="H660" s="41">
        <f t="shared" si="40"/>
        <v>226.2947151744</v>
      </c>
      <c r="I660" s="2" t="s">
        <v>83</v>
      </c>
      <c r="J660" s="51">
        <v>93.87539</v>
      </c>
      <c r="K660" s="51">
        <v>78.3681</v>
      </c>
      <c r="L660" s="51">
        <v>87.07847</v>
      </c>
    </row>
    <row r="661" spans="2:12" ht="24">
      <c r="B661" s="2">
        <v>9</v>
      </c>
      <c r="C661" s="90">
        <v>22100</v>
      </c>
      <c r="D661" s="41">
        <v>211.9</v>
      </c>
      <c r="E661" s="41">
        <v>36.44</v>
      </c>
      <c r="F661" s="41">
        <f t="shared" si="38"/>
        <v>3.148416</v>
      </c>
      <c r="G661" s="41">
        <f t="shared" si="39"/>
        <v>72.03161999999999</v>
      </c>
      <c r="H661" s="41">
        <f t="shared" si="40"/>
        <v>226.78550491391997</v>
      </c>
      <c r="I661" s="2" t="s">
        <v>84</v>
      </c>
      <c r="J661" s="51">
        <v>93.94163</v>
      </c>
      <c r="K661" s="51">
        <v>68.0776</v>
      </c>
      <c r="L661" s="51">
        <v>54.07563</v>
      </c>
    </row>
    <row r="662" spans="2:12" ht="24">
      <c r="B662" s="2">
        <v>10</v>
      </c>
      <c r="C662" s="90">
        <v>22111</v>
      </c>
      <c r="D662" s="41">
        <v>213.1</v>
      </c>
      <c r="E662" s="41">
        <v>158.57</v>
      </c>
      <c r="F662" s="41">
        <f t="shared" si="38"/>
        <v>13.700448</v>
      </c>
      <c r="G662" s="41">
        <f t="shared" si="39"/>
        <v>462.18893</v>
      </c>
      <c r="H662" s="41">
        <f t="shared" si="40"/>
        <v>6332.19540164064</v>
      </c>
      <c r="I662" s="2" t="s">
        <v>85</v>
      </c>
      <c r="J662" s="51">
        <v>456.85279</v>
      </c>
      <c r="K662" s="51">
        <v>464.62735</v>
      </c>
      <c r="L662" s="51">
        <v>465.08665</v>
      </c>
    </row>
    <row r="663" spans="2:12" ht="24">
      <c r="B663" s="2">
        <v>11</v>
      </c>
      <c r="C663" s="90">
        <v>22115</v>
      </c>
      <c r="D663" s="41">
        <v>217.51</v>
      </c>
      <c r="E663" s="41">
        <v>570.29</v>
      </c>
      <c r="F663" s="41">
        <f t="shared" si="38"/>
        <v>49.273056</v>
      </c>
      <c r="G663" s="41">
        <f t="shared" si="39"/>
        <v>1018.5700666666667</v>
      </c>
      <c r="H663" s="41">
        <f t="shared" si="40"/>
        <v>50188.0599347904</v>
      </c>
      <c r="I663" s="2" t="s">
        <v>86</v>
      </c>
      <c r="J663" s="51">
        <v>894.50979</v>
      </c>
      <c r="K663" s="51">
        <v>1258.74126</v>
      </c>
      <c r="L663" s="51">
        <v>902.45915</v>
      </c>
    </row>
    <row r="664" spans="2:12" ht="24">
      <c r="B664" s="2">
        <v>12</v>
      </c>
      <c r="C664" s="90">
        <v>22135</v>
      </c>
      <c r="D664" s="41">
        <v>214.87</v>
      </c>
      <c r="E664" s="41">
        <v>320.93</v>
      </c>
      <c r="F664" s="41">
        <f t="shared" si="38"/>
        <v>27.728352</v>
      </c>
      <c r="G664" s="41">
        <f t="shared" si="39"/>
        <v>558.6583466666666</v>
      </c>
      <c r="H664" s="41">
        <f t="shared" si="40"/>
        <v>15490.67528411136</v>
      </c>
      <c r="I664" s="2" t="s">
        <v>87</v>
      </c>
      <c r="J664" s="51">
        <v>585.27581</v>
      </c>
      <c r="K664" s="51">
        <v>512.48717</v>
      </c>
      <c r="L664" s="51">
        <v>578.21206</v>
      </c>
    </row>
    <row r="665" spans="2:12" ht="24">
      <c r="B665" s="2">
        <v>13</v>
      </c>
      <c r="C665" s="90">
        <v>22142</v>
      </c>
      <c r="D665" s="41">
        <v>212.5</v>
      </c>
      <c r="E665" s="41">
        <v>90.42</v>
      </c>
      <c r="F665" s="41">
        <f t="shared" si="38"/>
        <v>7.812288000000001</v>
      </c>
      <c r="G665" s="41">
        <f t="shared" si="39"/>
        <v>464.9455433333333</v>
      </c>
      <c r="H665" s="41">
        <f t="shared" si="40"/>
        <v>3632.28848883648</v>
      </c>
      <c r="I665" s="2" t="s">
        <v>88</v>
      </c>
      <c r="J665" s="51">
        <v>352.60263</v>
      </c>
      <c r="K665" s="51">
        <v>569.59442</v>
      </c>
      <c r="L665" s="51">
        <v>472.63958</v>
      </c>
    </row>
    <row r="666" spans="2:12" ht="24">
      <c r="B666" s="2">
        <v>14</v>
      </c>
      <c r="C666" s="90">
        <v>22154</v>
      </c>
      <c r="D666" s="41">
        <v>216.42</v>
      </c>
      <c r="E666" s="41">
        <v>547.06</v>
      </c>
      <c r="F666" s="41">
        <f t="shared" si="38"/>
        <v>47.265983999999996</v>
      </c>
      <c r="G666" s="41">
        <f t="shared" si="39"/>
        <v>662.7615466666666</v>
      </c>
      <c r="H666" s="41">
        <f t="shared" si="40"/>
        <v>31326.076660561914</v>
      </c>
      <c r="I666" s="2" t="s">
        <v>89</v>
      </c>
      <c r="J666" s="51">
        <v>534.90893</v>
      </c>
      <c r="K666" s="51">
        <v>639.15226</v>
      </c>
      <c r="L666" s="51">
        <v>814.22345</v>
      </c>
    </row>
    <row r="667" spans="2:12" ht="24">
      <c r="B667" s="2">
        <v>15</v>
      </c>
      <c r="C667" s="90">
        <v>22163</v>
      </c>
      <c r="D667" s="41">
        <v>214.12</v>
      </c>
      <c r="E667" s="41">
        <v>268.09</v>
      </c>
      <c r="F667" s="41">
        <f t="shared" si="38"/>
        <v>23.162976</v>
      </c>
      <c r="G667" s="41">
        <f t="shared" si="39"/>
        <v>486.96030333333334</v>
      </c>
      <c r="H667" s="41">
        <f t="shared" si="40"/>
        <v>11279.44981906272</v>
      </c>
      <c r="I667" s="2" t="s">
        <v>90</v>
      </c>
      <c r="J667" s="51">
        <v>507.63618</v>
      </c>
      <c r="K667" s="51">
        <v>515.99246</v>
      </c>
      <c r="L667" s="51">
        <v>437.25227</v>
      </c>
    </row>
    <row r="668" spans="2:12" ht="24">
      <c r="B668" s="2">
        <v>16</v>
      </c>
      <c r="C668" s="90">
        <v>22171</v>
      </c>
      <c r="D668" s="41">
        <v>213.81</v>
      </c>
      <c r="E668" s="41">
        <v>240.12</v>
      </c>
      <c r="F668" s="41">
        <f t="shared" si="38"/>
        <v>20.746368</v>
      </c>
      <c r="G668" s="41">
        <f t="shared" si="39"/>
        <v>332.9857</v>
      </c>
      <c r="H668" s="41">
        <f t="shared" si="40"/>
        <v>6908.2438709376</v>
      </c>
      <c r="I668" s="2" t="s">
        <v>91</v>
      </c>
      <c r="J668" s="51">
        <v>310.54717</v>
      </c>
      <c r="K668" s="51">
        <v>325.3398</v>
      </c>
      <c r="L668" s="51">
        <v>363.07013</v>
      </c>
    </row>
    <row r="669" spans="2:12" ht="24">
      <c r="B669" s="2">
        <v>17</v>
      </c>
      <c r="C669" s="90">
        <v>22179</v>
      </c>
      <c r="D669" s="41">
        <v>212.78</v>
      </c>
      <c r="E669" s="41">
        <v>135.12</v>
      </c>
      <c r="F669" s="41">
        <f t="shared" si="38"/>
        <v>11.674368000000001</v>
      </c>
      <c r="G669" s="41">
        <f t="shared" si="39"/>
        <v>150.11043333333336</v>
      </c>
      <c r="H669" s="41">
        <f t="shared" si="40"/>
        <v>1752.4444393728006</v>
      </c>
      <c r="I669" s="2" t="s">
        <v>92</v>
      </c>
      <c r="J669" s="51">
        <v>143.91274</v>
      </c>
      <c r="K669" s="51">
        <v>145.03756</v>
      </c>
      <c r="L669" s="51">
        <v>161.381</v>
      </c>
    </row>
    <row r="670" spans="2:12" ht="24">
      <c r="B670" s="2">
        <v>18</v>
      </c>
      <c r="C670" s="90">
        <v>22192</v>
      </c>
      <c r="D670" s="41">
        <v>212.55</v>
      </c>
      <c r="E670" s="41">
        <v>106.3</v>
      </c>
      <c r="F670" s="41">
        <f t="shared" si="38"/>
        <v>9.18432</v>
      </c>
      <c r="G670" s="41">
        <f t="shared" si="39"/>
        <v>79.16496</v>
      </c>
      <c r="H670" s="41">
        <f t="shared" si="40"/>
        <v>727.0763254271999</v>
      </c>
      <c r="I670" s="2" t="s">
        <v>93</v>
      </c>
      <c r="J670" s="51">
        <v>92.77947</v>
      </c>
      <c r="K670" s="51">
        <v>67.59657</v>
      </c>
      <c r="L670" s="51">
        <v>77.11884</v>
      </c>
    </row>
    <row r="671" spans="2:12" ht="24">
      <c r="B671" s="2">
        <v>19</v>
      </c>
      <c r="C671" s="90">
        <v>22208</v>
      </c>
      <c r="D671" s="41">
        <v>212.44</v>
      </c>
      <c r="E671" s="41">
        <v>95.13</v>
      </c>
      <c r="F671" s="41">
        <f t="shared" si="38"/>
        <v>8.219232</v>
      </c>
      <c r="G671" s="41">
        <f t="shared" si="39"/>
        <v>45.650679999999994</v>
      </c>
      <c r="H671" s="41">
        <f t="shared" si="40"/>
        <v>375.2135298777599</v>
      </c>
      <c r="I671" s="2" t="s">
        <v>94</v>
      </c>
      <c r="J671" s="51">
        <v>43.4892</v>
      </c>
      <c r="K671" s="51">
        <v>57.84108</v>
      </c>
      <c r="L671" s="51">
        <v>35.62176</v>
      </c>
    </row>
    <row r="672" spans="2:12" ht="24">
      <c r="B672" s="2">
        <v>20</v>
      </c>
      <c r="C672" s="90">
        <v>22214</v>
      </c>
      <c r="D672" s="41">
        <v>212.41</v>
      </c>
      <c r="E672" s="41">
        <v>86.74</v>
      </c>
      <c r="F672" s="41">
        <f t="shared" si="38"/>
        <v>7.494336</v>
      </c>
      <c r="G672" s="41">
        <f t="shared" si="39"/>
        <v>194.33345666666665</v>
      </c>
      <c r="H672" s="41">
        <f t="shared" si="40"/>
        <v>1456.4002203014397</v>
      </c>
      <c r="I672" s="2" t="s">
        <v>95</v>
      </c>
      <c r="J672" s="51">
        <v>198.55913</v>
      </c>
      <c r="K672" s="51">
        <v>184.54871</v>
      </c>
      <c r="L672" s="51">
        <v>199.89253</v>
      </c>
    </row>
    <row r="673" spans="2:12" ht="24">
      <c r="B673" s="2">
        <v>21</v>
      </c>
      <c r="C673" s="90">
        <v>22228</v>
      </c>
      <c r="D673" s="41">
        <v>212.05</v>
      </c>
      <c r="E673" s="41">
        <v>54.47</v>
      </c>
      <c r="F673" s="41">
        <f t="shared" si="38"/>
        <v>4.706208</v>
      </c>
      <c r="G673" s="41">
        <f t="shared" si="39"/>
        <v>49.64612333333333</v>
      </c>
      <c r="H673" s="41">
        <f t="shared" si="40"/>
        <v>233.64498280031998</v>
      </c>
      <c r="I673" s="2" t="s">
        <v>96</v>
      </c>
      <c r="J673" s="51">
        <v>33.3565</v>
      </c>
      <c r="K673" s="51">
        <v>42.80852</v>
      </c>
      <c r="L673" s="51">
        <v>72.77335</v>
      </c>
    </row>
    <row r="674" spans="2:12" ht="24">
      <c r="B674" s="2">
        <v>22</v>
      </c>
      <c r="C674" s="90">
        <v>22247</v>
      </c>
      <c r="D674" s="41">
        <v>211.9</v>
      </c>
      <c r="E674" s="41">
        <v>33.38</v>
      </c>
      <c r="F674" s="41">
        <f t="shared" si="38"/>
        <v>2.8840320000000004</v>
      </c>
      <c r="G674" s="41">
        <f t="shared" si="39"/>
        <v>29.030379999999997</v>
      </c>
      <c r="H674" s="41">
        <f t="shared" si="40"/>
        <v>83.72454489216</v>
      </c>
      <c r="I674" s="2" t="s">
        <v>97</v>
      </c>
      <c r="J674" s="51">
        <v>35.64211</v>
      </c>
      <c r="K674" s="51">
        <v>17.52608</v>
      </c>
      <c r="L674" s="51">
        <v>33.92295</v>
      </c>
    </row>
    <row r="675" spans="2:12" ht="24">
      <c r="B675" s="2">
        <v>23</v>
      </c>
      <c r="C675" s="90">
        <v>22254</v>
      </c>
      <c r="D675" s="41">
        <v>211.87</v>
      </c>
      <c r="E675" s="41">
        <v>27.94</v>
      </c>
      <c r="F675" s="41">
        <f t="shared" si="38"/>
        <v>2.414016</v>
      </c>
      <c r="G675" s="41">
        <f t="shared" si="39"/>
        <v>37.35405333333333</v>
      </c>
      <c r="H675" s="41">
        <f t="shared" si="40"/>
        <v>90.17328241152</v>
      </c>
      <c r="I675" s="2" t="s">
        <v>98</v>
      </c>
      <c r="J675" s="51">
        <v>38.42962</v>
      </c>
      <c r="K675" s="51">
        <v>27.55811</v>
      </c>
      <c r="L675" s="51">
        <v>46.07443</v>
      </c>
    </row>
    <row r="676" spans="2:12" ht="24">
      <c r="B676" s="2">
        <v>24</v>
      </c>
      <c r="C676" s="90">
        <v>22263</v>
      </c>
      <c r="D676" s="41">
        <v>211.89</v>
      </c>
      <c r="E676" s="41">
        <v>25.53</v>
      </c>
      <c r="F676" s="41">
        <f t="shared" si="38"/>
        <v>2.205792</v>
      </c>
      <c r="G676" s="41">
        <f t="shared" si="39"/>
        <v>38.596560000000004</v>
      </c>
      <c r="H676" s="41">
        <f t="shared" si="40"/>
        <v>85.13598327552002</v>
      </c>
      <c r="I676" s="2" t="s">
        <v>73</v>
      </c>
      <c r="J676" s="51">
        <v>36.43556</v>
      </c>
      <c r="K676" s="51">
        <v>43.19853</v>
      </c>
      <c r="L676" s="51">
        <v>36.15559</v>
      </c>
    </row>
    <row r="677" spans="2:12" ht="24">
      <c r="B677" s="2">
        <v>25</v>
      </c>
      <c r="C677" s="90">
        <v>22275</v>
      </c>
      <c r="D677" s="41">
        <v>211.87</v>
      </c>
      <c r="E677" s="41">
        <v>17.77</v>
      </c>
      <c r="F677" s="41">
        <f t="shared" si="38"/>
        <v>1.535328</v>
      </c>
      <c r="G677" s="41">
        <f t="shared" si="39"/>
        <v>43.05278333333333</v>
      </c>
      <c r="H677" s="41">
        <f t="shared" si="40"/>
        <v>66.10014372959999</v>
      </c>
      <c r="I677" s="2" t="s">
        <v>74</v>
      </c>
      <c r="J677" s="51">
        <v>32.92797</v>
      </c>
      <c r="K677" s="51">
        <v>59.5864</v>
      </c>
      <c r="L677" s="51">
        <v>36.64398</v>
      </c>
    </row>
    <row r="678" spans="2:12" ht="24">
      <c r="B678" s="2">
        <v>26</v>
      </c>
      <c r="C678" s="90">
        <v>22289</v>
      </c>
      <c r="D678" s="41">
        <v>211.75</v>
      </c>
      <c r="E678" s="41">
        <v>27.28</v>
      </c>
      <c r="F678" s="41">
        <f t="shared" si="38"/>
        <v>2.3569920000000004</v>
      </c>
      <c r="G678" s="41">
        <f t="shared" si="39"/>
        <v>6.701913333333334</v>
      </c>
      <c r="H678" s="41">
        <f t="shared" si="40"/>
        <v>15.796356111360003</v>
      </c>
      <c r="I678" s="2" t="s">
        <v>75</v>
      </c>
      <c r="J678" s="51">
        <v>0</v>
      </c>
      <c r="K678" s="51">
        <v>0</v>
      </c>
      <c r="L678" s="51">
        <v>20.10574</v>
      </c>
    </row>
    <row r="679" spans="2:12" ht="24">
      <c r="B679" s="2">
        <v>27</v>
      </c>
      <c r="C679" s="90">
        <v>21946</v>
      </c>
      <c r="D679" s="41">
        <v>211.69</v>
      </c>
      <c r="E679" s="41">
        <v>13.62</v>
      </c>
      <c r="F679" s="41">
        <f t="shared" si="38"/>
        <v>1.176768</v>
      </c>
      <c r="G679" s="41">
        <f t="shared" si="39"/>
        <v>7.359206666666668</v>
      </c>
      <c r="H679" s="41">
        <f t="shared" si="40"/>
        <v>8.660078910720001</v>
      </c>
      <c r="I679" s="2" t="s">
        <v>99</v>
      </c>
      <c r="J679" s="51">
        <v>8.07187</v>
      </c>
      <c r="K679" s="51">
        <v>8.16008</v>
      </c>
      <c r="L679" s="51">
        <v>5.84567</v>
      </c>
    </row>
    <row r="680" spans="2:12" ht="24">
      <c r="B680" s="2">
        <v>28</v>
      </c>
      <c r="C680" s="90">
        <v>22319</v>
      </c>
      <c r="D680" s="41">
        <v>211.65</v>
      </c>
      <c r="E680" s="41">
        <v>11.41</v>
      </c>
      <c r="F680" s="41">
        <f t="shared" si="38"/>
        <v>0.985824</v>
      </c>
      <c r="G680" s="41">
        <f t="shared" si="39"/>
        <v>30.92007666666667</v>
      </c>
      <c r="H680" s="41">
        <f t="shared" si="40"/>
        <v>30.481753659840006</v>
      </c>
      <c r="I680" s="2" t="s">
        <v>100</v>
      </c>
      <c r="J680" s="51">
        <v>19.10828</v>
      </c>
      <c r="K680" s="51">
        <v>29.26904</v>
      </c>
      <c r="L680" s="51">
        <v>44.38291</v>
      </c>
    </row>
    <row r="681" spans="2:12" ht="24">
      <c r="B681" s="2">
        <v>29</v>
      </c>
      <c r="C681" s="90">
        <v>22331</v>
      </c>
      <c r="D681" s="41">
        <v>211.61</v>
      </c>
      <c r="E681" s="41">
        <v>10.67</v>
      </c>
      <c r="F681" s="41">
        <f t="shared" si="38"/>
        <v>0.921888</v>
      </c>
      <c r="G681" s="41">
        <f t="shared" si="39"/>
        <v>31.408786666666668</v>
      </c>
      <c r="H681" s="41">
        <f t="shared" si="40"/>
        <v>28.955383522560002</v>
      </c>
      <c r="I681" s="2" t="s">
        <v>101</v>
      </c>
      <c r="J681" s="51">
        <v>24.79689</v>
      </c>
      <c r="K681" s="51">
        <v>21.777</v>
      </c>
      <c r="L681" s="51">
        <v>47.65247</v>
      </c>
    </row>
    <row r="682" spans="2:9" ht="24">
      <c r="B682" s="2">
        <v>30</v>
      </c>
      <c r="C682" s="90">
        <v>22345</v>
      </c>
      <c r="D682" s="41">
        <v>211.59</v>
      </c>
      <c r="E682" s="41">
        <v>9.25</v>
      </c>
      <c r="F682" s="41">
        <f t="shared" si="38"/>
        <v>0.7992</v>
      </c>
      <c r="I682" s="2" t="s">
        <v>102</v>
      </c>
    </row>
    <row r="683" spans="2:12" s="98" customFormat="1" ht="24.75" thickBot="1">
      <c r="B683" s="94">
        <v>31</v>
      </c>
      <c r="C683" s="100">
        <v>22367</v>
      </c>
      <c r="D683" s="95">
        <v>211.52</v>
      </c>
      <c r="E683" s="95">
        <v>8.42</v>
      </c>
      <c r="F683" s="95">
        <f t="shared" si="38"/>
        <v>0.727488</v>
      </c>
      <c r="G683" s="95"/>
      <c r="H683" s="95"/>
      <c r="I683" s="94" t="s">
        <v>104</v>
      </c>
      <c r="J683" s="97"/>
      <c r="K683" s="97"/>
      <c r="L683" s="97"/>
    </row>
    <row r="684" spans="2:9" ht="24">
      <c r="B684" s="2">
        <v>1</v>
      </c>
      <c r="C684" s="90">
        <v>22373</v>
      </c>
      <c r="D684" s="41">
        <v>211.63</v>
      </c>
      <c r="E684" s="41">
        <v>10.57</v>
      </c>
      <c r="F684" s="41">
        <f t="shared" si="38"/>
        <v>0.9132480000000001</v>
      </c>
      <c r="I684" s="84" t="s">
        <v>76</v>
      </c>
    </row>
    <row r="685" spans="2:9" ht="24">
      <c r="B685" s="2">
        <v>2</v>
      </c>
      <c r="C685" s="90">
        <v>22390</v>
      </c>
      <c r="D685" s="41">
        <v>211.79</v>
      </c>
      <c r="E685" s="41">
        <v>24.01</v>
      </c>
      <c r="F685" s="41">
        <f t="shared" si="38"/>
        <v>2.0744640000000003</v>
      </c>
      <c r="I685" s="84" t="s">
        <v>77</v>
      </c>
    </row>
    <row r="686" spans="2:9" ht="24">
      <c r="B686" s="2">
        <v>3</v>
      </c>
      <c r="I686" s="62" t="s">
        <v>78</v>
      </c>
    </row>
    <row r="687" spans="2:9" ht="24">
      <c r="B687" s="2">
        <v>4</v>
      </c>
      <c r="I687" s="2" t="s">
        <v>79</v>
      </c>
    </row>
    <row r="688" spans="2:9" ht="24">
      <c r="B688" s="2">
        <v>5</v>
      </c>
      <c r="I688" s="2" t="s">
        <v>80</v>
      </c>
    </row>
    <row r="689" spans="2:9" ht="24">
      <c r="B689" s="2">
        <v>6</v>
      </c>
      <c r="I689" s="2" t="s">
        <v>81</v>
      </c>
    </row>
    <row r="690" spans="2:9" ht="24">
      <c r="B690" s="2">
        <v>7</v>
      </c>
      <c r="I690" s="2" t="s">
        <v>82</v>
      </c>
    </row>
    <row r="691" spans="2:9" ht="24">
      <c r="B691" s="2">
        <v>8</v>
      </c>
      <c r="I691" s="2" t="s">
        <v>83</v>
      </c>
    </row>
    <row r="692" spans="2:9" ht="24">
      <c r="B692" s="2">
        <v>9</v>
      </c>
      <c r="I692" s="2" t="s">
        <v>84</v>
      </c>
    </row>
    <row r="693" spans="2:9" ht="24">
      <c r="B693" s="2">
        <v>10</v>
      </c>
      <c r="I693" s="2" t="s">
        <v>85</v>
      </c>
    </row>
    <row r="694" spans="2:9" ht="24">
      <c r="B694" s="2">
        <v>11</v>
      </c>
      <c r="I694" s="2" t="s">
        <v>86</v>
      </c>
    </row>
    <row r="695" spans="2:9" ht="24">
      <c r="B695" s="2">
        <v>12</v>
      </c>
      <c r="I695" s="2" t="s">
        <v>87</v>
      </c>
    </row>
    <row r="696" spans="2:9" ht="24">
      <c r="B696" s="2">
        <v>13</v>
      </c>
      <c r="I696" s="2" t="s">
        <v>88</v>
      </c>
    </row>
    <row r="697" spans="2:9" ht="24">
      <c r="B697" s="2">
        <v>14</v>
      </c>
      <c r="I697" s="2" t="s">
        <v>89</v>
      </c>
    </row>
    <row r="698" spans="2:9" ht="24">
      <c r="B698" s="2">
        <v>15</v>
      </c>
      <c r="I698" s="2" t="s">
        <v>90</v>
      </c>
    </row>
    <row r="699" spans="2:9" ht="24">
      <c r="B699" s="2">
        <v>16</v>
      </c>
      <c r="I699" s="2" t="s">
        <v>91</v>
      </c>
    </row>
    <row r="700" spans="2:9" ht="24">
      <c r="B700" s="2">
        <v>17</v>
      </c>
      <c r="I700" s="2" t="s">
        <v>92</v>
      </c>
    </row>
    <row r="701" spans="2:9" ht="24">
      <c r="B701" s="2">
        <v>18</v>
      </c>
      <c r="I701" s="2" t="s">
        <v>93</v>
      </c>
    </row>
    <row r="702" spans="2:9" ht="24">
      <c r="B702" s="2">
        <v>19</v>
      </c>
      <c r="I702" s="2" t="s">
        <v>94</v>
      </c>
    </row>
    <row r="703" spans="2:9" ht="24">
      <c r="B703" s="2">
        <v>20</v>
      </c>
      <c r="I703" s="2" t="s">
        <v>95</v>
      </c>
    </row>
    <row r="704" spans="2:9" ht="24">
      <c r="B704" s="2">
        <v>21</v>
      </c>
      <c r="I704" s="2" t="s">
        <v>96</v>
      </c>
    </row>
    <row r="705" spans="2:9" ht="24">
      <c r="B705" s="2">
        <v>22</v>
      </c>
      <c r="I705" s="2" t="s">
        <v>97</v>
      </c>
    </row>
    <row r="706" spans="2:9" ht="24">
      <c r="B706" s="2">
        <v>23</v>
      </c>
      <c r="I706" s="2" t="s">
        <v>98</v>
      </c>
    </row>
    <row r="707" spans="2:9" ht="24">
      <c r="B707" s="2">
        <v>24</v>
      </c>
      <c r="I707" s="2" t="s">
        <v>73</v>
      </c>
    </row>
    <row r="708" spans="2:9" ht="24">
      <c r="B708" s="2">
        <v>25</v>
      </c>
      <c r="I708" s="2" t="s">
        <v>74</v>
      </c>
    </row>
    <row r="709" spans="2:9" ht="24">
      <c r="B709" s="2">
        <v>26</v>
      </c>
      <c r="I709" s="2" t="s">
        <v>75</v>
      </c>
    </row>
    <row r="710" spans="2:9" ht="24">
      <c r="B710" s="2">
        <v>27</v>
      </c>
      <c r="I710" s="2" t="s">
        <v>99</v>
      </c>
    </row>
    <row r="711" spans="2:9" ht="24">
      <c r="B711" s="2">
        <v>28</v>
      </c>
      <c r="I711" s="2" t="s">
        <v>100</v>
      </c>
    </row>
    <row r="712" spans="2:9" ht="24">
      <c r="B712" s="2">
        <v>29</v>
      </c>
      <c r="I712" s="2" t="s">
        <v>101</v>
      </c>
    </row>
    <row r="713" spans="2:9" ht="24">
      <c r="B713" s="2">
        <v>30</v>
      </c>
      <c r="I713" s="2" t="s">
        <v>102</v>
      </c>
    </row>
    <row r="714" spans="2:9" ht="24.75" thickBot="1">
      <c r="B714" s="94">
        <v>31</v>
      </c>
      <c r="I714" s="94" t="s">
        <v>104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N40" sqref="N40"/>
    </sheetView>
  </sheetViews>
  <sheetFormatPr defaultColWidth="9.140625" defaultRowHeight="23.25"/>
  <cols>
    <col min="1" max="1" width="9.28125" style="193" customWidth="1"/>
    <col min="2" max="2" width="9.8515625" style="16" customWidth="1"/>
    <col min="3" max="3" width="7.28125" style="16" customWidth="1"/>
    <col min="4" max="4" width="10.57421875" style="16" customWidth="1"/>
    <col min="5" max="5" width="11.421875" style="16" customWidth="1"/>
    <col min="6" max="6" width="9.421875" style="16" customWidth="1"/>
    <col min="7" max="7" width="8.8515625" style="194" customWidth="1"/>
    <col min="8" max="8" width="3.140625" style="16" customWidth="1"/>
    <col min="9" max="9" width="9.28125" style="193" customWidth="1"/>
    <col min="10" max="11" width="8.421875" style="16" customWidth="1"/>
    <col min="12" max="12" width="9.00390625" style="16" customWidth="1"/>
    <col min="13" max="16384" width="9.140625" style="16" customWidth="1"/>
  </cols>
  <sheetData>
    <row r="1" spans="1:12" s="13" customFormat="1" ht="21" customHeight="1">
      <c r="A1" s="278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1:12" s="13" customFormat="1" ht="21" customHeight="1">
      <c r="A2" s="278" t="s">
        <v>193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80"/>
    </row>
    <row r="3" spans="1:12" s="13" customFormat="1" ht="21" customHeight="1">
      <c r="A3" s="281" t="s">
        <v>184</v>
      </c>
      <c r="B3" s="281"/>
      <c r="C3" s="281"/>
      <c r="D3" s="282" t="s">
        <v>40</v>
      </c>
      <c r="E3" s="282"/>
      <c r="F3" s="282"/>
      <c r="G3" s="275" t="s">
        <v>41</v>
      </c>
      <c r="H3" s="275"/>
      <c r="I3" s="275"/>
      <c r="J3" s="276" t="s">
        <v>151</v>
      </c>
      <c r="K3" s="276"/>
      <c r="L3" s="276"/>
    </row>
    <row r="4" spans="1:12" s="13" customFormat="1" ht="21" customHeight="1">
      <c r="A4" s="281" t="s">
        <v>185</v>
      </c>
      <c r="B4" s="281"/>
      <c r="C4" s="281"/>
      <c r="D4" s="282" t="s">
        <v>186</v>
      </c>
      <c r="E4" s="282"/>
      <c r="F4" s="282"/>
      <c r="G4" s="275" t="s">
        <v>140</v>
      </c>
      <c r="H4" s="275"/>
      <c r="I4" s="275"/>
      <c r="J4" s="276" t="s">
        <v>22</v>
      </c>
      <c r="K4" s="276"/>
      <c r="L4" s="276"/>
    </row>
    <row r="5" spans="1:12" s="13" customFormat="1" ht="45" customHeight="1">
      <c r="A5" s="283" t="s">
        <v>4</v>
      </c>
      <c r="B5" s="227" t="s">
        <v>5</v>
      </c>
      <c r="C5" s="284" t="s">
        <v>6</v>
      </c>
      <c r="D5" s="284"/>
      <c r="E5" s="229" t="s">
        <v>187</v>
      </c>
      <c r="F5" s="230" t="s">
        <v>188</v>
      </c>
      <c r="G5" s="277" t="s">
        <v>23</v>
      </c>
      <c r="H5" s="277" t="s">
        <v>24</v>
      </c>
      <c r="I5" s="273" t="s">
        <v>25</v>
      </c>
      <c r="J5" s="274" t="s">
        <v>26</v>
      </c>
      <c r="K5" s="274"/>
      <c r="L5" s="274"/>
    </row>
    <row r="6" spans="1:12" s="13" customFormat="1" ht="42" customHeight="1">
      <c r="A6" s="283"/>
      <c r="B6" s="232" t="s">
        <v>27</v>
      </c>
      <c r="C6" s="228" t="s">
        <v>11</v>
      </c>
      <c r="D6" s="228" t="s">
        <v>12</v>
      </c>
      <c r="E6" s="229" t="s">
        <v>189</v>
      </c>
      <c r="F6" s="233" t="s">
        <v>14</v>
      </c>
      <c r="G6" s="277"/>
      <c r="H6" s="277"/>
      <c r="I6" s="273"/>
      <c r="J6" s="231" t="s">
        <v>28</v>
      </c>
      <c r="K6" s="231" t="s">
        <v>29</v>
      </c>
      <c r="L6" s="231" t="s">
        <v>30</v>
      </c>
    </row>
    <row r="7" spans="1:12" s="13" customFormat="1" ht="19.5" customHeight="1">
      <c r="A7" s="234" t="s">
        <v>15</v>
      </c>
      <c r="B7" s="235" t="s">
        <v>16</v>
      </c>
      <c r="C7" s="236" t="s">
        <v>17</v>
      </c>
      <c r="D7" s="236" t="s">
        <v>18</v>
      </c>
      <c r="E7" s="237" t="s">
        <v>31</v>
      </c>
      <c r="F7" s="238" t="s">
        <v>32</v>
      </c>
      <c r="G7" s="236" t="s">
        <v>21</v>
      </c>
      <c r="H7" s="236" t="s">
        <v>33</v>
      </c>
      <c r="I7" s="234" t="s">
        <v>15</v>
      </c>
      <c r="J7" s="239" t="s">
        <v>34</v>
      </c>
      <c r="K7" s="239" t="s">
        <v>35</v>
      </c>
      <c r="L7" s="239" t="s">
        <v>36</v>
      </c>
    </row>
    <row r="8" spans="1:12" s="14" customFormat="1" ht="16.5" customHeight="1">
      <c r="A8" s="251">
        <v>24201</v>
      </c>
      <c r="B8" s="240">
        <v>183.92</v>
      </c>
      <c r="C8" s="240">
        <v>5.92</v>
      </c>
      <c r="D8" s="241">
        <v>0.511488</v>
      </c>
      <c r="E8" s="241">
        <v>42.44737</v>
      </c>
      <c r="F8" s="241">
        <v>21.71132038656</v>
      </c>
      <c r="G8" s="242" t="s">
        <v>45</v>
      </c>
      <c r="H8" s="243">
        <v>1</v>
      </c>
      <c r="I8" s="251">
        <v>24201</v>
      </c>
      <c r="J8" s="240">
        <v>41.00675</v>
      </c>
      <c r="K8" s="240">
        <v>49.59864</v>
      </c>
      <c r="L8" s="240">
        <v>36.73672</v>
      </c>
    </row>
    <row r="9" spans="1:12" s="14" customFormat="1" ht="16.5" customHeight="1">
      <c r="A9" s="251">
        <v>24216</v>
      </c>
      <c r="B9" s="240">
        <v>183.9</v>
      </c>
      <c r="C9" s="240">
        <v>4.69</v>
      </c>
      <c r="D9" s="241">
        <v>0.4052160000000001</v>
      </c>
      <c r="E9" s="241">
        <v>36.41301666666667</v>
      </c>
      <c r="F9" s="241">
        <v>14.755136961600005</v>
      </c>
      <c r="G9" s="242" t="s">
        <v>42</v>
      </c>
      <c r="H9" s="243">
        <f aca="true" t="shared" si="0" ref="H9:H40">+H8+1</f>
        <v>2</v>
      </c>
      <c r="I9" s="251">
        <v>24216</v>
      </c>
      <c r="J9" s="240">
        <v>30.34507</v>
      </c>
      <c r="K9" s="240">
        <v>38.01409</v>
      </c>
      <c r="L9" s="240">
        <v>40.87989</v>
      </c>
    </row>
    <row r="10" spans="1:13" s="14" customFormat="1" ht="16.5" customHeight="1">
      <c r="A10" s="251">
        <v>24228</v>
      </c>
      <c r="B10" s="240">
        <v>183.98</v>
      </c>
      <c r="C10" s="240">
        <v>9.04</v>
      </c>
      <c r="D10" s="241">
        <v>0.781056</v>
      </c>
      <c r="E10" s="241">
        <v>25.83644666666667</v>
      </c>
      <c r="F10" s="241">
        <v>20.17971168768</v>
      </c>
      <c r="G10" s="242" t="s">
        <v>43</v>
      </c>
      <c r="H10" s="243">
        <f t="shared" si="0"/>
        <v>3</v>
      </c>
      <c r="I10" s="251">
        <v>24228</v>
      </c>
      <c r="J10" s="240">
        <v>29.55966</v>
      </c>
      <c r="K10" s="240">
        <v>29.20191</v>
      </c>
      <c r="L10" s="240">
        <v>18.74777</v>
      </c>
      <c r="M10" s="15"/>
    </row>
    <row r="11" spans="1:13" s="14" customFormat="1" ht="16.5" customHeight="1">
      <c r="A11" s="251">
        <v>24243</v>
      </c>
      <c r="B11" s="240">
        <v>184.22</v>
      </c>
      <c r="C11" s="240">
        <v>15.86</v>
      </c>
      <c r="D11" s="241">
        <v>1.370304</v>
      </c>
      <c r="E11" s="241">
        <v>54.92297</v>
      </c>
      <c r="F11" s="241">
        <v>75.26116548288</v>
      </c>
      <c r="G11" s="242" t="s">
        <v>44</v>
      </c>
      <c r="H11" s="243">
        <f t="shared" si="0"/>
        <v>4</v>
      </c>
      <c r="I11" s="251">
        <v>24243</v>
      </c>
      <c r="J11" s="240">
        <v>53.53278</v>
      </c>
      <c r="K11" s="240">
        <v>54.66848</v>
      </c>
      <c r="L11" s="240">
        <v>56.56765</v>
      </c>
      <c r="M11" s="15"/>
    </row>
    <row r="12" spans="1:13" s="14" customFormat="1" ht="16.5" customHeight="1">
      <c r="A12" s="251">
        <v>24250</v>
      </c>
      <c r="B12" s="240">
        <v>183.91</v>
      </c>
      <c r="C12" s="240">
        <v>5.12</v>
      </c>
      <c r="D12" s="241">
        <v>0.44236800000000004</v>
      </c>
      <c r="E12" s="241">
        <v>24.941670000000002</v>
      </c>
      <c r="F12" s="241">
        <v>11.033396674560002</v>
      </c>
      <c r="G12" s="242" t="s">
        <v>46</v>
      </c>
      <c r="H12" s="243">
        <f t="shared" si="0"/>
        <v>5</v>
      </c>
      <c r="I12" s="251">
        <v>24250</v>
      </c>
      <c r="J12" s="240">
        <v>24.79872</v>
      </c>
      <c r="K12" s="240">
        <v>20.21608</v>
      </c>
      <c r="L12" s="240">
        <v>29.81021</v>
      </c>
      <c r="M12" s="15"/>
    </row>
    <row r="13" spans="1:13" s="14" customFormat="1" ht="16.5" customHeight="1">
      <c r="A13" s="251">
        <v>24265</v>
      </c>
      <c r="B13" s="240">
        <v>185.19</v>
      </c>
      <c r="C13" s="240">
        <v>62.45</v>
      </c>
      <c r="D13" s="241">
        <v>5.3956800000000005</v>
      </c>
      <c r="E13" s="241">
        <v>168.36839</v>
      </c>
      <c r="F13" s="241">
        <v>908.4619545552001</v>
      </c>
      <c r="G13" s="242" t="s">
        <v>47</v>
      </c>
      <c r="H13" s="243">
        <f t="shared" si="0"/>
        <v>6</v>
      </c>
      <c r="I13" s="251">
        <v>24265</v>
      </c>
      <c r="J13" s="240">
        <v>159.45473</v>
      </c>
      <c r="K13" s="240">
        <v>162.83859</v>
      </c>
      <c r="L13" s="240">
        <v>182.81185</v>
      </c>
      <c r="M13" s="15"/>
    </row>
    <row r="14" spans="1:13" s="14" customFormat="1" ht="16.5" customHeight="1">
      <c r="A14" s="251">
        <v>24277</v>
      </c>
      <c r="B14" s="240">
        <v>185.305</v>
      </c>
      <c r="C14" s="240">
        <v>73.578</v>
      </c>
      <c r="D14" s="241">
        <v>6.357139200000001</v>
      </c>
      <c r="E14" s="241">
        <v>118.77275666666667</v>
      </c>
      <c r="F14" s="241">
        <v>755.0549472977281</v>
      </c>
      <c r="G14" s="242" t="s">
        <v>48</v>
      </c>
      <c r="H14" s="243">
        <f t="shared" si="0"/>
        <v>7</v>
      </c>
      <c r="I14" s="251">
        <v>24277</v>
      </c>
      <c r="J14" s="240">
        <v>112.65762</v>
      </c>
      <c r="K14" s="240">
        <v>124.07302</v>
      </c>
      <c r="L14" s="240">
        <v>119.58763</v>
      </c>
      <c r="M14" s="15"/>
    </row>
    <row r="15" spans="1:13" s="14" customFormat="1" ht="16.5" customHeight="1">
      <c r="A15" s="251">
        <v>24285</v>
      </c>
      <c r="B15" s="240">
        <v>185.19</v>
      </c>
      <c r="C15" s="240">
        <v>66.622</v>
      </c>
      <c r="D15" s="241">
        <v>5.756140800000001</v>
      </c>
      <c r="E15" s="241">
        <v>75.11624</v>
      </c>
      <c r="F15" s="241">
        <v>432.3796538065921</v>
      </c>
      <c r="G15" s="244" t="s">
        <v>49</v>
      </c>
      <c r="H15" s="243">
        <f t="shared" si="0"/>
        <v>8</v>
      </c>
      <c r="I15" s="251">
        <v>24285</v>
      </c>
      <c r="J15" s="240">
        <v>79.36219</v>
      </c>
      <c r="K15" s="240">
        <v>70.77796</v>
      </c>
      <c r="L15" s="240">
        <v>75.20857</v>
      </c>
      <c r="M15" s="15"/>
    </row>
    <row r="16" spans="1:13" s="14" customFormat="1" ht="16.5" customHeight="1">
      <c r="A16" s="251">
        <v>24286</v>
      </c>
      <c r="B16" s="240">
        <v>185.965</v>
      </c>
      <c r="C16" s="240">
        <v>114.29</v>
      </c>
      <c r="D16" s="241">
        <v>9.874656000000002</v>
      </c>
      <c r="E16" s="241">
        <v>428.9402866666667</v>
      </c>
      <c r="F16" s="241">
        <v>4235.637775374721</v>
      </c>
      <c r="G16" s="244" t="s">
        <v>50</v>
      </c>
      <c r="H16" s="243">
        <f t="shared" si="0"/>
        <v>9</v>
      </c>
      <c r="I16" s="251">
        <v>24286</v>
      </c>
      <c r="J16" s="240">
        <v>418.42597</v>
      </c>
      <c r="K16" s="240">
        <v>457.49142</v>
      </c>
      <c r="L16" s="240">
        <v>410.90347</v>
      </c>
      <c r="M16" s="15"/>
    </row>
    <row r="17" spans="1:13" s="14" customFormat="1" ht="16.5" customHeight="1">
      <c r="A17" s="251">
        <v>24289</v>
      </c>
      <c r="B17" s="240">
        <v>190.425</v>
      </c>
      <c r="C17" s="240">
        <v>177.072</v>
      </c>
      <c r="D17" s="241">
        <v>15.299020800000001</v>
      </c>
      <c r="E17" s="241">
        <v>374.53515666666664</v>
      </c>
      <c r="F17" s="241">
        <v>5730.021152174592</v>
      </c>
      <c r="G17" s="244" t="s">
        <v>51</v>
      </c>
      <c r="H17" s="243">
        <f t="shared" si="0"/>
        <v>10</v>
      </c>
      <c r="I17" s="251">
        <v>24289</v>
      </c>
      <c r="J17" s="240">
        <v>346.97099</v>
      </c>
      <c r="K17" s="240">
        <v>445.29889</v>
      </c>
      <c r="L17" s="240">
        <v>331.33559</v>
      </c>
      <c r="M17" s="15"/>
    </row>
    <row r="18" spans="1:13" s="14" customFormat="1" ht="16.5" customHeight="1">
      <c r="A18" s="251">
        <v>24313</v>
      </c>
      <c r="B18" s="240">
        <v>184.875</v>
      </c>
      <c r="C18" s="240">
        <v>48.515</v>
      </c>
      <c r="D18" s="241">
        <v>4.191696</v>
      </c>
      <c r="E18" s="241">
        <v>259.9325</v>
      </c>
      <c r="F18" s="241">
        <v>1089.5580205200001</v>
      </c>
      <c r="G18" s="244" t="s">
        <v>52</v>
      </c>
      <c r="H18" s="243">
        <f t="shared" si="0"/>
        <v>11</v>
      </c>
      <c r="I18" s="251">
        <v>24313</v>
      </c>
      <c r="J18" s="240">
        <v>249.69486</v>
      </c>
      <c r="K18" s="240">
        <v>261.85117</v>
      </c>
      <c r="L18" s="240">
        <v>268.25147</v>
      </c>
      <c r="M18" s="15"/>
    </row>
    <row r="19" spans="1:13" s="14" customFormat="1" ht="16.5" customHeight="1">
      <c r="A19" s="251">
        <v>24318</v>
      </c>
      <c r="B19" s="240">
        <v>188.905</v>
      </c>
      <c r="C19" s="240">
        <v>365.85</v>
      </c>
      <c r="D19" s="241">
        <v>31.609440000000003</v>
      </c>
      <c r="E19" s="241">
        <v>1377.3199100000002</v>
      </c>
      <c r="F19" s="241">
        <v>43536.311055950406</v>
      </c>
      <c r="G19" s="244" t="s">
        <v>53</v>
      </c>
      <c r="H19" s="243">
        <f t="shared" si="0"/>
        <v>12</v>
      </c>
      <c r="I19" s="251">
        <v>24318</v>
      </c>
      <c r="J19" s="240">
        <v>1384.86545</v>
      </c>
      <c r="K19" s="240">
        <v>1311.12422</v>
      </c>
      <c r="L19" s="240">
        <v>1435.97006</v>
      </c>
      <c r="M19" s="15"/>
    </row>
    <row r="20" spans="1:13" s="14" customFormat="1" ht="16.5" customHeight="1">
      <c r="A20" s="251">
        <v>24325</v>
      </c>
      <c r="B20" s="240">
        <v>190.345</v>
      </c>
      <c r="C20" s="240">
        <v>553.444</v>
      </c>
      <c r="D20" s="241">
        <v>47.8175616</v>
      </c>
      <c r="E20" s="241">
        <v>337.88400333333334</v>
      </c>
      <c r="F20" s="241">
        <v>16156.789143046271</v>
      </c>
      <c r="G20" s="244" t="s">
        <v>54</v>
      </c>
      <c r="H20" s="243">
        <f t="shared" si="0"/>
        <v>13</v>
      </c>
      <c r="I20" s="251">
        <v>24325</v>
      </c>
      <c r="J20" s="240">
        <v>341.34093</v>
      </c>
      <c r="K20" s="240">
        <v>331.62229</v>
      </c>
      <c r="L20" s="240">
        <v>340.68879</v>
      </c>
      <c r="M20" s="15"/>
    </row>
    <row r="21" spans="1:13" s="14" customFormat="1" ht="16.5" customHeight="1">
      <c r="A21" s="251">
        <v>24327</v>
      </c>
      <c r="B21" s="240">
        <v>191.465</v>
      </c>
      <c r="C21" s="240">
        <v>648.515</v>
      </c>
      <c r="D21" s="241">
        <v>56.031696000000004</v>
      </c>
      <c r="E21" s="241">
        <v>224.70572333333334</v>
      </c>
      <c r="F21" s="241">
        <v>12590.642779273441</v>
      </c>
      <c r="G21" s="244" t="s">
        <v>55</v>
      </c>
      <c r="H21" s="243">
        <f t="shared" si="0"/>
        <v>14</v>
      </c>
      <c r="I21" s="251">
        <v>24327</v>
      </c>
      <c r="J21" s="240">
        <v>226.005</v>
      </c>
      <c r="K21" s="240">
        <v>266.59905</v>
      </c>
      <c r="L21" s="240">
        <v>181.51312</v>
      </c>
      <c r="M21" s="15"/>
    </row>
    <row r="22" spans="1:12" s="14" customFormat="1" ht="16.5" customHeight="1">
      <c r="A22" s="251">
        <v>24335</v>
      </c>
      <c r="B22" s="240">
        <v>186.125</v>
      </c>
      <c r="C22" s="240">
        <v>117.542</v>
      </c>
      <c r="D22" s="241">
        <v>10.1556288</v>
      </c>
      <c r="E22" s="241">
        <v>444.2155133333334</v>
      </c>
      <c r="F22" s="241">
        <v>4511.287860614785</v>
      </c>
      <c r="G22" s="244" t="s">
        <v>56</v>
      </c>
      <c r="H22" s="243">
        <f t="shared" si="0"/>
        <v>15</v>
      </c>
      <c r="I22" s="251">
        <v>24335</v>
      </c>
      <c r="J22" s="240">
        <v>435.69065</v>
      </c>
      <c r="K22" s="240">
        <v>447.87597</v>
      </c>
      <c r="L22" s="240">
        <v>449.07992</v>
      </c>
    </row>
    <row r="23" spans="1:12" s="14" customFormat="1" ht="16.5" customHeight="1">
      <c r="A23" s="251">
        <v>24355</v>
      </c>
      <c r="B23" s="240">
        <v>185.475</v>
      </c>
      <c r="C23" s="240">
        <v>85.848</v>
      </c>
      <c r="D23" s="241">
        <v>7.4172672</v>
      </c>
      <c r="E23" s="241">
        <v>443.28474666666665</v>
      </c>
      <c r="F23" s="241">
        <v>3287.961411710976</v>
      </c>
      <c r="G23" s="244" t="s">
        <v>57</v>
      </c>
      <c r="H23" s="243">
        <f t="shared" si="0"/>
        <v>16</v>
      </c>
      <c r="I23" s="251">
        <v>24355</v>
      </c>
      <c r="J23" s="240">
        <v>434.51652</v>
      </c>
      <c r="K23" s="240">
        <v>447.94505</v>
      </c>
      <c r="L23" s="240">
        <v>447.39267</v>
      </c>
    </row>
    <row r="24" spans="1:12" s="14" customFormat="1" ht="16.5" customHeight="1">
      <c r="A24" s="251">
        <v>24361</v>
      </c>
      <c r="B24" s="240">
        <v>186.475</v>
      </c>
      <c r="C24" s="240">
        <v>155.17</v>
      </c>
      <c r="D24" s="241">
        <v>13.406687999999999</v>
      </c>
      <c r="E24" s="241">
        <v>222.36362666666665</v>
      </c>
      <c r="F24" s="241">
        <v>2981.1597652684795</v>
      </c>
      <c r="G24" s="244" t="s">
        <v>58</v>
      </c>
      <c r="H24" s="243">
        <f t="shared" si="0"/>
        <v>17</v>
      </c>
      <c r="I24" s="251">
        <v>24361</v>
      </c>
      <c r="J24" s="240">
        <v>213.09557</v>
      </c>
      <c r="K24" s="240">
        <v>249.84765</v>
      </c>
      <c r="L24" s="240">
        <v>204.14766</v>
      </c>
    </row>
    <row r="25" spans="1:12" s="14" customFormat="1" ht="16.5" customHeight="1">
      <c r="A25" s="251">
        <v>24369</v>
      </c>
      <c r="B25" s="240">
        <v>187.275</v>
      </c>
      <c r="C25" s="240">
        <v>184.764</v>
      </c>
      <c r="D25" s="241">
        <v>15.963609600000002</v>
      </c>
      <c r="E25" s="241">
        <v>348.77852666666666</v>
      </c>
      <c r="F25" s="241">
        <v>5567.764236569857</v>
      </c>
      <c r="G25" s="244" t="s">
        <v>59</v>
      </c>
      <c r="H25" s="243">
        <f t="shared" si="0"/>
        <v>18</v>
      </c>
      <c r="I25" s="251">
        <v>24369</v>
      </c>
      <c r="J25" s="240">
        <v>336.92452</v>
      </c>
      <c r="K25" s="240">
        <v>390.07092</v>
      </c>
      <c r="L25" s="240">
        <v>319.34014</v>
      </c>
    </row>
    <row r="26" spans="1:12" ht="16.5" customHeight="1">
      <c r="A26" s="251">
        <v>24386</v>
      </c>
      <c r="B26" s="240">
        <v>185.525</v>
      </c>
      <c r="C26" s="240">
        <v>84.069</v>
      </c>
      <c r="D26" s="241">
        <v>7.263561600000001</v>
      </c>
      <c r="E26" s="241">
        <v>54.260436000000006</v>
      </c>
      <c r="F26" s="241">
        <v>394.1240193288577</v>
      </c>
      <c r="G26" s="244" t="s">
        <v>60</v>
      </c>
      <c r="H26" s="243">
        <f t="shared" si="0"/>
        <v>19</v>
      </c>
      <c r="I26" s="251">
        <v>24386</v>
      </c>
      <c r="J26" s="240">
        <v>50.40323</v>
      </c>
      <c r="K26" s="240">
        <v>55.48021</v>
      </c>
      <c r="L26" s="240">
        <v>56.897868</v>
      </c>
    </row>
    <row r="27" spans="1:12" ht="16.5" customHeight="1">
      <c r="A27" s="251">
        <v>24397</v>
      </c>
      <c r="B27" s="240">
        <v>185.405</v>
      </c>
      <c r="C27" s="240">
        <v>80.361</v>
      </c>
      <c r="D27" s="241">
        <v>6.943190400000001</v>
      </c>
      <c r="E27" s="241">
        <v>36.605376666666665</v>
      </c>
      <c r="F27" s="241">
        <v>254.158099860384</v>
      </c>
      <c r="G27" s="244" t="s">
        <v>61</v>
      </c>
      <c r="H27" s="243">
        <f t="shared" si="0"/>
        <v>20</v>
      </c>
      <c r="I27" s="251">
        <v>24397</v>
      </c>
      <c r="J27" s="240">
        <v>32.93356</v>
      </c>
      <c r="K27" s="240">
        <v>33.36756</v>
      </c>
      <c r="L27" s="240">
        <v>43.51501</v>
      </c>
    </row>
    <row r="28" spans="1:12" ht="16.5" customHeight="1">
      <c r="A28" s="251">
        <v>24405</v>
      </c>
      <c r="B28" s="240">
        <v>185.105</v>
      </c>
      <c r="C28" s="240">
        <v>57.472</v>
      </c>
      <c r="D28" s="241">
        <v>4.965580800000001</v>
      </c>
      <c r="E28" s="241">
        <v>79.25367333333332</v>
      </c>
      <c r="F28" s="241">
        <v>393.540518633472</v>
      </c>
      <c r="G28" s="244" t="s">
        <v>62</v>
      </c>
      <c r="H28" s="243">
        <f t="shared" si="0"/>
        <v>21</v>
      </c>
      <c r="I28" s="251">
        <v>24405</v>
      </c>
      <c r="J28" s="240">
        <v>76.88015</v>
      </c>
      <c r="K28" s="240">
        <v>75.93672</v>
      </c>
      <c r="L28" s="240">
        <v>84.94415</v>
      </c>
    </row>
    <row r="29" spans="1:12" ht="16.5" customHeight="1">
      <c r="A29" s="251">
        <v>24414</v>
      </c>
      <c r="B29" s="240">
        <v>185.165</v>
      </c>
      <c r="C29" s="240">
        <v>60.653</v>
      </c>
      <c r="D29" s="241">
        <v>5.2404192</v>
      </c>
      <c r="E29" s="241">
        <v>77.47219333333332</v>
      </c>
      <c r="F29" s="241">
        <v>405.98676941011195</v>
      </c>
      <c r="G29" s="244" t="s">
        <v>63</v>
      </c>
      <c r="H29" s="243">
        <f t="shared" si="0"/>
        <v>22</v>
      </c>
      <c r="I29" s="251">
        <v>24414</v>
      </c>
      <c r="J29" s="240">
        <v>73.36395</v>
      </c>
      <c r="K29" s="240">
        <v>79.72492</v>
      </c>
      <c r="L29" s="240">
        <v>79.32771</v>
      </c>
    </row>
    <row r="30" spans="1:12" ht="16.5" customHeight="1">
      <c r="A30" s="251">
        <v>24424</v>
      </c>
      <c r="B30" s="240">
        <v>184.855</v>
      </c>
      <c r="C30" s="240">
        <v>43.875</v>
      </c>
      <c r="D30" s="241">
        <v>3.7908000000000004</v>
      </c>
      <c r="E30" s="241">
        <v>106.52131666666666</v>
      </c>
      <c r="F30" s="241">
        <v>403.80100722000003</v>
      </c>
      <c r="G30" s="244" t="s">
        <v>64</v>
      </c>
      <c r="H30" s="243">
        <f t="shared" si="0"/>
        <v>23</v>
      </c>
      <c r="I30" s="251">
        <v>24424</v>
      </c>
      <c r="J30" s="240">
        <v>103.08144</v>
      </c>
      <c r="K30" s="240">
        <v>105.98005</v>
      </c>
      <c r="L30" s="240">
        <v>110.50246</v>
      </c>
    </row>
    <row r="31" spans="1:12" ht="16.5" customHeight="1">
      <c r="A31" s="251">
        <v>24432</v>
      </c>
      <c r="B31" s="240">
        <v>184.635</v>
      </c>
      <c r="C31" s="240">
        <v>35.447</v>
      </c>
      <c r="D31" s="241">
        <v>3.0626208000000004</v>
      </c>
      <c r="E31" s="241">
        <v>93.97155</v>
      </c>
      <c r="F31" s="241">
        <v>287.79922363824</v>
      </c>
      <c r="G31" s="244" t="s">
        <v>65</v>
      </c>
      <c r="H31" s="243">
        <f t="shared" si="0"/>
        <v>24</v>
      </c>
      <c r="I31" s="251">
        <v>24432</v>
      </c>
      <c r="J31" s="240">
        <v>86.95652</v>
      </c>
      <c r="K31" s="240">
        <v>103.35096</v>
      </c>
      <c r="L31" s="240">
        <v>91.60717</v>
      </c>
    </row>
    <row r="32" spans="1:12" ht="16.5" customHeight="1">
      <c r="A32" s="251">
        <v>24447</v>
      </c>
      <c r="B32" s="240">
        <v>184.465</v>
      </c>
      <c r="C32" s="240">
        <v>25.358</v>
      </c>
      <c r="D32" s="241">
        <v>2.1909312</v>
      </c>
      <c r="E32" s="241">
        <v>15.514626666666667</v>
      </c>
      <c r="F32" s="241">
        <v>33.991479620352</v>
      </c>
      <c r="G32" s="244" t="s">
        <v>66</v>
      </c>
      <c r="H32" s="243">
        <f t="shared" si="0"/>
        <v>25</v>
      </c>
      <c r="I32" s="251">
        <v>24447</v>
      </c>
      <c r="J32" s="240">
        <v>15.28356</v>
      </c>
      <c r="K32" s="240">
        <v>15.91371</v>
      </c>
      <c r="L32" s="240">
        <v>15.34661</v>
      </c>
    </row>
    <row r="33" spans="1:12" ht="16.5" customHeight="1">
      <c r="A33" s="251">
        <v>24454</v>
      </c>
      <c r="B33" s="240">
        <v>184.395</v>
      </c>
      <c r="C33" s="240">
        <v>23.487</v>
      </c>
      <c r="D33" s="241">
        <v>2.0292768</v>
      </c>
      <c r="E33" s="241">
        <v>19.096590000000003</v>
      </c>
      <c r="F33" s="241">
        <v>38.752267046112</v>
      </c>
      <c r="G33" s="244" t="s">
        <v>67</v>
      </c>
      <c r="H33" s="243">
        <f t="shared" si="0"/>
        <v>26</v>
      </c>
      <c r="I33" s="251">
        <v>24454</v>
      </c>
      <c r="J33" s="240">
        <v>15.39093</v>
      </c>
      <c r="K33" s="240">
        <v>19.95875</v>
      </c>
      <c r="L33" s="240">
        <v>21.94009</v>
      </c>
    </row>
    <row r="34" spans="1:12" ht="16.5" customHeight="1">
      <c r="A34" s="251">
        <v>24461</v>
      </c>
      <c r="B34" s="240">
        <v>184.345</v>
      </c>
      <c r="C34" s="240">
        <v>21.122</v>
      </c>
      <c r="D34" s="241">
        <v>1.8249408</v>
      </c>
      <c r="E34" s="241">
        <v>34.62204333333333</v>
      </c>
      <c r="F34" s="241">
        <v>63.183179458367995</v>
      </c>
      <c r="G34" s="244" t="s">
        <v>68</v>
      </c>
      <c r="H34" s="243">
        <f t="shared" si="0"/>
        <v>27</v>
      </c>
      <c r="I34" s="251">
        <v>24461</v>
      </c>
      <c r="J34" s="240">
        <v>31.51261</v>
      </c>
      <c r="K34" s="240">
        <v>34.91469</v>
      </c>
      <c r="L34" s="240">
        <v>37.43883</v>
      </c>
    </row>
    <row r="35" spans="1:12" ht="16.5" customHeight="1">
      <c r="A35" s="251">
        <v>24476</v>
      </c>
      <c r="B35" s="240">
        <v>184.175</v>
      </c>
      <c r="C35" s="240">
        <v>18.131</v>
      </c>
      <c r="D35" s="241">
        <v>1.5665184</v>
      </c>
      <c r="E35" s="241">
        <v>24.29497333333333</v>
      </c>
      <c r="F35" s="241">
        <v>38.058522754175996</v>
      </c>
      <c r="G35" s="244" t="s">
        <v>69</v>
      </c>
      <c r="H35" s="243">
        <f t="shared" si="0"/>
        <v>28</v>
      </c>
      <c r="I35" s="251">
        <v>24476</v>
      </c>
      <c r="J35" s="240">
        <v>27.26729</v>
      </c>
      <c r="K35" s="240">
        <v>21.31557</v>
      </c>
      <c r="L35" s="240">
        <v>24.30206</v>
      </c>
    </row>
    <row r="36" spans="1:12" ht="16.5" customHeight="1">
      <c r="A36" s="251">
        <v>24501</v>
      </c>
      <c r="B36" s="240">
        <v>184.175</v>
      </c>
      <c r="C36" s="240">
        <v>16.285</v>
      </c>
      <c r="D36" s="241">
        <v>1.407024</v>
      </c>
      <c r="E36" s="241">
        <v>19.2758</v>
      </c>
      <c r="F36" s="241">
        <v>27.1215132192</v>
      </c>
      <c r="G36" s="244" t="s">
        <v>70</v>
      </c>
      <c r="H36" s="243">
        <f t="shared" si="0"/>
        <v>29</v>
      </c>
      <c r="I36" s="251">
        <v>24501</v>
      </c>
      <c r="J36" s="240">
        <v>15.63333</v>
      </c>
      <c r="K36" s="240">
        <v>20.36522</v>
      </c>
      <c r="L36" s="240">
        <v>21.82885</v>
      </c>
    </row>
    <row r="37" spans="1:12" ht="16.5" customHeight="1">
      <c r="A37" s="251">
        <v>24509</v>
      </c>
      <c r="B37" s="240">
        <v>184.105</v>
      </c>
      <c r="C37" s="240">
        <v>11.901</v>
      </c>
      <c r="D37" s="241">
        <v>1.0282464</v>
      </c>
      <c r="E37" s="241">
        <v>32.45536</v>
      </c>
      <c r="F37" s="241">
        <v>33.372107080704</v>
      </c>
      <c r="G37" s="244" t="s">
        <v>71</v>
      </c>
      <c r="H37" s="243">
        <f t="shared" si="0"/>
        <v>30</v>
      </c>
      <c r="I37" s="251">
        <v>24509</v>
      </c>
      <c r="J37" s="240">
        <v>31.07724</v>
      </c>
      <c r="K37" s="240">
        <v>30.04175</v>
      </c>
      <c r="L37" s="240">
        <v>36.24709</v>
      </c>
    </row>
    <row r="38" spans="1:22" s="52" customFormat="1" ht="16.5" customHeight="1">
      <c r="A38" s="251">
        <v>24523</v>
      </c>
      <c r="B38" s="240">
        <v>184.045</v>
      </c>
      <c r="C38" s="240">
        <v>10.631</v>
      </c>
      <c r="D38" s="241">
        <v>0.9185184000000001</v>
      </c>
      <c r="E38" s="241">
        <v>40.25895666666667</v>
      </c>
      <c r="F38" s="241">
        <v>36.978592463136</v>
      </c>
      <c r="G38" s="244" t="s">
        <v>72</v>
      </c>
      <c r="H38" s="243">
        <f t="shared" si="0"/>
        <v>31</v>
      </c>
      <c r="I38" s="251">
        <v>24523</v>
      </c>
      <c r="J38" s="240">
        <v>42.92362</v>
      </c>
      <c r="K38" s="240">
        <v>31.44224</v>
      </c>
      <c r="L38" s="240">
        <v>46.41101</v>
      </c>
      <c r="M38" s="16"/>
      <c r="N38" s="16"/>
      <c r="O38" s="16"/>
      <c r="P38" s="16"/>
      <c r="Q38" s="16"/>
      <c r="R38" s="16"/>
      <c r="S38" s="16"/>
      <c r="T38" s="16"/>
      <c r="U38" s="16"/>
      <c r="V38" s="53"/>
    </row>
    <row r="39" spans="1:22" s="52" customFormat="1" ht="16.5" customHeight="1">
      <c r="A39" s="251">
        <v>24530</v>
      </c>
      <c r="B39" s="240">
        <v>184.085</v>
      </c>
      <c r="C39" s="240">
        <v>11.457</v>
      </c>
      <c r="D39" s="241">
        <v>0.9898848000000001</v>
      </c>
      <c r="E39" s="241">
        <v>26.78354333333333</v>
      </c>
      <c r="F39" s="241">
        <v>26.512622435808</v>
      </c>
      <c r="G39" s="244" t="s">
        <v>103</v>
      </c>
      <c r="H39" s="243">
        <f t="shared" si="0"/>
        <v>32</v>
      </c>
      <c r="I39" s="251">
        <v>24530</v>
      </c>
      <c r="J39" s="240">
        <v>22.39124</v>
      </c>
      <c r="K39" s="240">
        <v>30.59319</v>
      </c>
      <c r="L39" s="240">
        <v>27.3662</v>
      </c>
      <c r="M39" s="16"/>
      <c r="N39" s="16"/>
      <c r="O39" s="16"/>
      <c r="P39" s="16"/>
      <c r="Q39" s="16"/>
      <c r="R39" s="16"/>
      <c r="S39" s="16"/>
      <c r="T39" s="16"/>
      <c r="U39" s="16"/>
      <c r="V39" s="53"/>
    </row>
    <row r="40" spans="1:22" s="52" customFormat="1" ht="16.5" customHeight="1">
      <c r="A40" s="251">
        <v>24538</v>
      </c>
      <c r="B40" s="240">
        <v>184.005</v>
      </c>
      <c r="C40" s="240">
        <v>8.506</v>
      </c>
      <c r="D40" s="241">
        <v>0.7349184000000001</v>
      </c>
      <c r="E40" s="241">
        <v>13.621096666666668</v>
      </c>
      <c r="F40" s="241">
        <v>10.010394568512002</v>
      </c>
      <c r="G40" s="244" t="s">
        <v>110</v>
      </c>
      <c r="H40" s="243">
        <f t="shared" si="0"/>
        <v>33</v>
      </c>
      <c r="I40" s="251">
        <v>24538</v>
      </c>
      <c r="J40" s="240">
        <v>14.02082</v>
      </c>
      <c r="K40" s="240">
        <v>8.06761</v>
      </c>
      <c r="L40" s="240">
        <v>18.77486</v>
      </c>
      <c r="M40" s="16"/>
      <c r="N40" s="16"/>
      <c r="O40" s="16"/>
      <c r="P40" s="16"/>
      <c r="Q40" s="16"/>
      <c r="R40" s="16"/>
      <c r="S40" s="16"/>
      <c r="T40" s="16"/>
      <c r="U40" s="16"/>
      <c r="V40" s="53"/>
    </row>
    <row r="41" spans="1:22" s="52" customFormat="1" ht="16.5" customHeight="1">
      <c r="A41" s="251">
        <v>24546</v>
      </c>
      <c r="B41" s="240">
        <v>183.985</v>
      </c>
      <c r="C41" s="240">
        <v>5.543</v>
      </c>
      <c r="D41" s="241">
        <v>0.47891520000000004</v>
      </c>
      <c r="E41" s="241">
        <v>17.815866666666665</v>
      </c>
      <c r="F41" s="241">
        <v>8.532289347839999</v>
      </c>
      <c r="G41" s="244" t="s">
        <v>111</v>
      </c>
      <c r="H41" s="243"/>
      <c r="I41" s="251">
        <v>24546</v>
      </c>
      <c r="J41" s="240">
        <v>11.27634</v>
      </c>
      <c r="K41" s="240">
        <v>18.11412</v>
      </c>
      <c r="L41" s="240">
        <v>24.05714</v>
      </c>
      <c r="M41" s="16"/>
      <c r="N41" s="16"/>
      <c r="O41" s="16"/>
      <c r="P41" s="16"/>
      <c r="Q41" s="16"/>
      <c r="R41" s="16"/>
      <c r="S41" s="16"/>
      <c r="T41" s="16"/>
      <c r="U41" s="16"/>
      <c r="V41" s="53"/>
    </row>
    <row r="42" spans="1:22" s="52" customFormat="1" ht="16.5" customHeight="1">
      <c r="A42" s="245"/>
      <c r="B42" s="246"/>
      <c r="C42" s="246"/>
      <c r="D42" s="15"/>
      <c r="E42" s="15"/>
      <c r="F42" s="15"/>
      <c r="G42" s="247"/>
      <c r="H42" s="13"/>
      <c r="I42" s="245"/>
      <c r="J42" s="13"/>
      <c r="K42" s="13"/>
      <c r="L42" s="13"/>
      <c r="M42" s="16"/>
      <c r="N42" s="16"/>
      <c r="O42" s="16"/>
      <c r="P42" s="16"/>
      <c r="Q42" s="16"/>
      <c r="R42" s="16"/>
      <c r="S42" s="16"/>
      <c r="T42" s="16"/>
      <c r="U42" s="16"/>
      <c r="V42" s="53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7086614173228347" right="0.1968503937007874" top="0.984251968503937" bottom="0.3937007874015748" header="0.11811023622047245" footer="0.5118110236220472"/>
  <pageSetup horizontalDpi="300" verticalDpi="300" orientation="portrait" paperSize="9" scale="95" r:id="rId1"/>
  <headerFooter>
    <oddHeader>&amp;R&amp;"TH SarabunPSK,ตัวหนา"&amp;14 93&amp;16
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6:M33"/>
  <sheetViews>
    <sheetView zoomScalePageLayoutView="0" workbookViewId="0" topLeftCell="A1">
      <selection activeCell="L8" sqref="L8"/>
    </sheetView>
  </sheetViews>
  <sheetFormatPr defaultColWidth="9.140625" defaultRowHeight="23.25"/>
  <cols>
    <col min="1" max="9" width="9.7109375" style="0" customWidth="1"/>
  </cols>
  <sheetData>
    <row r="16" spans="4:6" ht="23.25">
      <c r="D16" s="17" t="s">
        <v>37</v>
      </c>
      <c r="E16" s="18">
        <v>34</v>
      </c>
      <c r="F16" s="19" t="s">
        <v>38</v>
      </c>
    </row>
    <row r="17" ht="24" customHeight="1"/>
    <row r="21" ht="23.25">
      <c r="M21" s="221" t="s">
        <v>147</v>
      </c>
    </row>
    <row r="33" spans="4:6" ht="23.25">
      <c r="D33" s="17" t="s">
        <v>39</v>
      </c>
      <c r="E33" s="18">
        <v>183</v>
      </c>
      <c r="F33" s="19" t="s">
        <v>38</v>
      </c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SarabunPSK,ตัวหนา"&amp;14 92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7"/>
  <sheetViews>
    <sheetView zoomScalePageLayoutView="0" workbookViewId="0" topLeftCell="A1">
      <selection activeCell="L37" sqref="L37"/>
    </sheetView>
  </sheetViews>
  <sheetFormatPr defaultColWidth="11.421875" defaultRowHeight="23.25"/>
  <cols>
    <col min="1" max="1" width="9.140625" style="28" customWidth="1"/>
    <col min="2" max="2" width="2.7109375" style="29" bestFit="1" customWidth="1"/>
    <col min="3" max="3" width="7.421875" style="30" customWidth="1"/>
    <col min="4" max="4" width="7.421875" style="225" customWidth="1"/>
    <col min="5" max="5" width="8.421875" style="101" bestFit="1" customWidth="1"/>
    <col min="6" max="6" width="8.7109375" style="23" customWidth="1"/>
    <col min="7" max="15" width="9.7109375" style="23" customWidth="1"/>
    <col min="16" max="16384" width="11.421875" style="23" customWidth="1"/>
  </cols>
  <sheetData>
    <row r="1" spans="1:17" ht="22.5" customHeight="1">
      <c r="A1" s="20">
        <v>24198</v>
      </c>
      <c r="B1" s="21">
        <v>37712</v>
      </c>
      <c r="C1" s="50"/>
      <c r="D1" s="49">
        <v>183.93</v>
      </c>
      <c r="F1" s="49"/>
      <c r="Q1" s="50"/>
    </row>
    <row r="2" spans="1:17" ht="22.5" customHeight="1">
      <c r="A2" s="20">
        <v>24199</v>
      </c>
      <c r="B2" s="21">
        <v>37713</v>
      </c>
      <c r="C2" s="50"/>
      <c r="D2" s="49">
        <v>183.93</v>
      </c>
      <c r="Q2" s="50"/>
    </row>
    <row r="3" spans="1:17" ht="22.5" customHeight="1">
      <c r="A3" s="20">
        <v>24200</v>
      </c>
      <c r="B3" s="21">
        <v>37714</v>
      </c>
      <c r="C3" s="50"/>
      <c r="D3" s="49">
        <v>183.92</v>
      </c>
      <c r="Q3" s="50"/>
    </row>
    <row r="4" spans="1:17" ht="22.5" customHeight="1">
      <c r="A4" s="20">
        <v>24201</v>
      </c>
      <c r="B4" s="21">
        <v>37715</v>
      </c>
      <c r="C4" s="50"/>
      <c r="D4" s="49">
        <v>183.92</v>
      </c>
      <c r="E4" s="103">
        <v>183.92</v>
      </c>
      <c r="Q4" s="50"/>
    </row>
    <row r="5" spans="1:17" ht="22.5" customHeight="1">
      <c r="A5" s="20">
        <v>24202</v>
      </c>
      <c r="B5" s="21">
        <v>37716</v>
      </c>
      <c r="C5" s="50"/>
      <c r="D5" s="49">
        <v>183.92</v>
      </c>
      <c r="Q5" s="50"/>
    </row>
    <row r="6" spans="1:17" ht="22.5" customHeight="1">
      <c r="A6" s="20">
        <v>24203</v>
      </c>
      <c r="B6" s="21">
        <v>37717</v>
      </c>
      <c r="C6" s="50"/>
      <c r="D6" s="49">
        <v>183.92</v>
      </c>
      <c r="Q6" s="50"/>
    </row>
    <row r="7" spans="1:17" ht="22.5" customHeight="1">
      <c r="A7" s="20">
        <v>24204</v>
      </c>
      <c r="B7" s="21">
        <v>37718</v>
      </c>
      <c r="C7" s="50"/>
      <c r="D7" s="49">
        <v>183.91</v>
      </c>
      <c r="Q7" s="50"/>
    </row>
    <row r="8" spans="1:17" ht="22.5" customHeight="1">
      <c r="A8" s="20">
        <v>24205</v>
      </c>
      <c r="B8" s="21">
        <v>37719</v>
      </c>
      <c r="C8" s="50"/>
      <c r="D8" s="49">
        <v>183.91</v>
      </c>
      <c r="Q8" s="50"/>
    </row>
    <row r="9" spans="1:17" ht="22.5" customHeight="1">
      <c r="A9" s="20">
        <v>24206</v>
      </c>
      <c r="B9" s="21">
        <v>37720</v>
      </c>
      <c r="C9" s="50"/>
      <c r="D9" s="49">
        <v>183.91</v>
      </c>
      <c r="Q9" s="50"/>
    </row>
    <row r="10" spans="1:17" ht="22.5" customHeight="1">
      <c r="A10" s="20">
        <v>24207</v>
      </c>
      <c r="B10" s="21">
        <v>37721</v>
      </c>
      <c r="C10" s="50"/>
      <c r="D10" s="49">
        <v>183.91</v>
      </c>
      <c r="Q10" s="50"/>
    </row>
    <row r="11" spans="1:17" ht="22.5" customHeight="1">
      <c r="A11" s="20">
        <v>24208</v>
      </c>
      <c r="B11" s="21">
        <v>37722</v>
      </c>
      <c r="C11" s="50"/>
      <c r="D11" s="49">
        <v>183.91</v>
      </c>
      <c r="Q11" s="50"/>
    </row>
    <row r="12" spans="1:17" ht="22.5" customHeight="1">
      <c r="A12" s="20">
        <v>24209</v>
      </c>
      <c r="B12" s="21">
        <v>37723</v>
      </c>
      <c r="C12" s="50"/>
      <c r="D12" s="49">
        <v>183.9</v>
      </c>
      <c r="Q12" s="50"/>
    </row>
    <row r="13" spans="1:17" ht="22.5" customHeight="1">
      <c r="A13" s="20">
        <v>24210</v>
      </c>
      <c r="B13" s="21">
        <v>37724</v>
      </c>
      <c r="C13" s="50"/>
      <c r="D13" s="49">
        <v>183.91</v>
      </c>
      <c r="Q13" s="50"/>
    </row>
    <row r="14" spans="1:17" ht="22.5" customHeight="1">
      <c r="A14" s="20">
        <v>24211</v>
      </c>
      <c r="B14" s="21">
        <v>37725</v>
      </c>
      <c r="C14" s="50"/>
      <c r="D14" s="49">
        <v>183.91</v>
      </c>
      <c r="Q14" s="50"/>
    </row>
    <row r="15" spans="1:17" ht="22.5" customHeight="1">
      <c r="A15" s="20">
        <v>24212</v>
      </c>
      <c r="B15" s="21">
        <v>37726</v>
      </c>
      <c r="C15" s="50"/>
      <c r="D15" s="49">
        <v>183.91</v>
      </c>
      <c r="Q15" s="50"/>
    </row>
    <row r="16" spans="1:17" ht="22.5" customHeight="1">
      <c r="A16" s="20">
        <v>24213</v>
      </c>
      <c r="B16" s="21">
        <v>37727</v>
      </c>
      <c r="C16" s="50"/>
      <c r="D16" s="49">
        <v>183.9</v>
      </c>
      <c r="Q16" s="50"/>
    </row>
    <row r="17" spans="1:22" ht="22.5" customHeight="1">
      <c r="A17" s="20">
        <v>24214</v>
      </c>
      <c r="B17" s="21">
        <v>37728</v>
      </c>
      <c r="C17" s="50"/>
      <c r="D17" s="49">
        <v>183.9</v>
      </c>
      <c r="J17" s="24" t="s">
        <v>37</v>
      </c>
      <c r="K17" s="25">
        <v>34</v>
      </c>
      <c r="L17" s="26" t="s">
        <v>38</v>
      </c>
      <c r="Q17" s="50"/>
      <c r="R17" s="248"/>
      <c r="S17" s="248"/>
      <c r="T17" s="248"/>
      <c r="U17" s="248"/>
      <c r="V17" s="248"/>
    </row>
    <row r="18" spans="1:24" ht="22.5" customHeight="1">
      <c r="A18" s="20">
        <v>24215</v>
      </c>
      <c r="B18" s="21">
        <v>37729</v>
      </c>
      <c r="C18" s="50"/>
      <c r="D18" s="49">
        <v>183.9</v>
      </c>
      <c r="Q18" s="285" t="s">
        <v>190</v>
      </c>
      <c r="R18" s="285"/>
      <c r="S18" s="285"/>
      <c r="T18" s="285"/>
      <c r="U18" s="285"/>
      <c r="V18" s="285"/>
      <c r="W18" s="285"/>
      <c r="X18" s="285"/>
    </row>
    <row r="19" spans="1:24" ht="22.5" customHeight="1">
      <c r="A19" s="20">
        <v>24216</v>
      </c>
      <c r="B19" s="21">
        <v>37730</v>
      </c>
      <c r="C19" s="50"/>
      <c r="D19" s="49">
        <v>183.89</v>
      </c>
      <c r="E19" s="103">
        <v>183.9</v>
      </c>
      <c r="Q19" s="285" t="s">
        <v>191</v>
      </c>
      <c r="R19" s="285"/>
      <c r="S19" s="285"/>
      <c r="T19" s="285"/>
      <c r="U19" s="285"/>
      <c r="V19" s="285"/>
      <c r="W19" s="285"/>
      <c r="X19" s="285"/>
    </row>
    <row r="20" spans="1:17" ht="22.5" customHeight="1">
      <c r="A20" s="20">
        <v>24217</v>
      </c>
      <c r="B20" s="21">
        <v>37731</v>
      </c>
      <c r="C20" s="50"/>
      <c r="D20" s="49">
        <v>183.89</v>
      </c>
      <c r="Q20" s="50"/>
    </row>
    <row r="21" spans="1:17" ht="22.5" customHeight="1">
      <c r="A21" s="20">
        <v>24218</v>
      </c>
      <c r="B21" s="21">
        <v>37732</v>
      </c>
      <c r="C21" s="50"/>
      <c r="D21" s="49">
        <v>183.89</v>
      </c>
      <c r="Q21" s="50"/>
    </row>
    <row r="22" spans="1:17" ht="22.5" customHeight="1">
      <c r="A22" s="20">
        <v>24219</v>
      </c>
      <c r="B22" s="21">
        <v>37733</v>
      </c>
      <c r="C22" s="50"/>
      <c r="D22" s="49">
        <v>183.9</v>
      </c>
      <c r="Q22" s="50"/>
    </row>
    <row r="23" spans="1:17" ht="22.5" customHeight="1">
      <c r="A23" s="20">
        <v>24220</v>
      </c>
      <c r="B23" s="21">
        <v>37734</v>
      </c>
      <c r="C23" s="50"/>
      <c r="D23" s="49">
        <v>183.91</v>
      </c>
      <c r="Q23" s="50"/>
    </row>
    <row r="24" spans="1:17" ht="22.5" customHeight="1">
      <c r="A24" s="20">
        <v>24221</v>
      </c>
      <c r="B24" s="21">
        <v>37735</v>
      </c>
      <c r="C24" s="50"/>
      <c r="D24" s="49">
        <v>183.95</v>
      </c>
      <c r="Q24" s="50"/>
    </row>
    <row r="25" spans="1:17" ht="22.5" customHeight="1">
      <c r="A25" s="20">
        <v>24222</v>
      </c>
      <c r="B25" s="21">
        <v>37736</v>
      </c>
      <c r="C25" s="50"/>
      <c r="D25" s="49">
        <v>184.01</v>
      </c>
      <c r="Q25" s="50"/>
    </row>
    <row r="26" spans="1:17" ht="22.5" customHeight="1">
      <c r="A26" s="20">
        <v>24223</v>
      </c>
      <c r="B26" s="21">
        <v>37737</v>
      </c>
      <c r="C26" s="50"/>
      <c r="D26" s="49">
        <v>183.95</v>
      </c>
      <c r="Q26" s="50"/>
    </row>
    <row r="27" spans="1:19" ht="22.5" customHeight="1">
      <c r="A27" s="20">
        <v>24224</v>
      </c>
      <c r="B27" s="21">
        <v>37738</v>
      </c>
      <c r="C27" s="50"/>
      <c r="D27" s="224">
        <v>183.91</v>
      </c>
      <c r="E27" s="102"/>
      <c r="G27" s="27"/>
      <c r="L27" s="27"/>
      <c r="M27" s="27"/>
      <c r="N27" s="27"/>
      <c r="O27" s="27"/>
      <c r="P27" s="27"/>
      <c r="Q27" s="50"/>
      <c r="R27" s="27"/>
      <c r="S27" s="27"/>
    </row>
    <row r="28" spans="1:19" s="27" customFormat="1" ht="22.5" customHeight="1">
      <c r="A28" s="20">
        <v>24225</v>
      </c>
      <c r="B28" s="21">
        <v>37739</v>
      </c>
      <c r="C28" s="50"/>
      <c r="D28" s="49">
        <v>183.91</v>
      </c>
      <c r="E28" s="10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50"/>
      <c r="R28" s="23"/>
      <c r="S28" s="23"/>
    </row>
    <row r="29" spans="1:17" ht="22.5" customHeight="1">
      <c r="A29" s="20">
        <v>24226</v>
      </c>
      <c r="B29" s="21">
        <v>37740</v>
      </c>
      <c r="C29" s="50"/>
      <c r="D29" s="49">
        <v>183.91</v>
      </c>
      <c r="E29" s="102"/>
      <c r="Q29" s="50"/>
    </row>
    <row r="30" spans="1:17" ht="22.5" customHeight="1">
      <c r="A30" s="20">
        <v>24227</v>
      </c>
      <c r="B30" s="21">
        <v>37741</v>
      </c>
      <c r="C30" s="50"/>
      <c r="D30" s="49">
        <v>183.91</v>
      </c>
      <c r="Q30" s="50"/>
    </row>
    <row r="31" spans="1:17" ht="22.5" customHeight="1">
      <c r="A31" s="20">
        <v>24228</v>
      </c>
      <c r="B31" s="21">
        <v>37742</v>
      </c>
      <c r="C31" s="50"/>
      <c r="D31" s="49">
        <v>183.98</v>
      </c>
      <c r="E31" s="103">
        <v>183.98</v>
      </c>
      <c r="Q31" s="50"/>
    </row>
    <row r="32" spans="1:4" ht="22.5" customHeight="1">
      <c r="A32" s="20">
        <v>24229</v>
      </c>
      <c r="B32" s="21">
        <v>37743</v>
      </c>
      <c r="C32" s="50"/>
      <c r="D32" s="225">
        <v>183.98</v>
      </c>
    </row>
    <row r="33" spans="1:4" ht="22.5" customHeight="1">
      <c r="A33" s="20">
        <v>24230</v>
      </c>
      <c r="B33" s="21">
        <v>37744</v>
      </c>
      <c r="C33" s="50"/>
      <c r="D33" s="225">
        <v>183.98</v>
      </c>
    </row>
    <row r="34" spans="1:12" ht="21" customHeight="1">
      <c r="A34" s="20">
        <v>24231</v>
      </c>
      <c r="B34" s="21">
        <v>37745</v>
      </c>
      <c r="C34" s="50"/>
      <c r="D34" s="225">
        <v>183.92</v>
      </c>
      <c r="J34" s="24" t="s">
        <v>37</v>
      </c>
      <c r="K34" s="25">
        <v>34</v>
      </c>
      <c r="L34" s="26" t="s">
        <v>38</v>
      </c>
    </row>
    <row r="35" spans="1:4" ht="21" customHeight="1">
      <c r="A35" s="20">
        <v>24232</v>
      </c>
      <c r="B35" s="21">
        <v>37746</v>
      </c>
      <c r="C35" s="50"/>
      <c r="D35" s="225">
        <v>183.98</v>
      </c>
    </row>
    <row r="36" spans="1:4" ht="21" customHeight="1">
      <c r="A36" s="20">
        <v>24233</v>
      </c>
      <c r="B36" s="21">
        <v>37747</v>
      </c>
      <c r="C36" s="50"/>
      <c r="D36" s="225">
        <v>183.91</v>
      </c>
    </row>
    <row r="37" spans="1:4" ht="21" customHeight="1">
      <c r="A37" s="20">
        <v>24234</v>
      </c>
      <c r="B37" s="21">
        <v>37748</v>
      </c>
      <c r="C37" s="50"/>
      <c r="D37" s="225">
        <v>183.91</v>
      </c>
    </row>
    <row r="38" spans="1:4" ht="21" customHeight="1">
      <c r="A38" s="20">
        <v>24235</v>
      </c>
      <c r="B38" s="21">
        <v>37749</v>
      </c>
      <c r="C38" s="50"/>
      <c r="D38" s="225">
        <v>183.9</v>
      </c>
    </row>
    <row r="39" spans="1:4" ht="23.25">
      <c r="A39" s="20">
        <v>24236</v>
      </c>
      <c r="B39" s="21">
        <v>37750</v>
      </c>
      <c r="C39" s="50"/>
      <c r="D39" s="225">
        <v>183.89</v>
      </c>
    </row>
    <row r="40" spans="1:4" ht="23.25">
      <c r="A40" s="20">
        <v>24237</v>
      </c>
      <c r="B40" s="21">
        <v>37751</v>
      </c>
      <c r="C40" s="50"/>
      <c r="D40" s="225">
        <v>183.9</v>
      </c>
    </row>
    <row r="41" spans="1:4" ht="23.25">
      <c r="A41" s="20">
        <v>24238</v>
      </c>
      <c r="B41" s="21">
        <v>37752</v>
      </c>
      <c r="C41" s="50"/>
      <c r="D41" s="225">
        <v>183.9</v>
      </c>
    </row>
    <row r="42" spans="1:4" ht="23.25">
      <c r="A42" s="20">
        <v>24239</v>
      </c>
      <c r="B42" s="21">
        <v>37753</v>
      </c>
      <c r="C42" s="50"/>
      <c r="D42" s="225">
        <v>183.96</v>
      </c>
    </row>
    <row r="43" spans="1:4" ht="23.25">
      <c r="A43" s="20">
        <v>24240</v>
      </c>
      <c r="B43" s="21">
        <v>37754</v>
      </c>
      <c r="C43" s="50"/>
      <c r="D43" s="225">
        <v>184.25</v>
      </c>
    </row>
    <row r="44" spans="1:4" ht="23.25">
      <c r="A44" s="20">
        <v>24241</v>
      </c>
      <c r="B44" s="21">
        <v>37755</v>
      </c>
      <c r="C44" s="50"/>
      <c r="D44" s="225">
        <v>184.2</v>
      </c>
    </row>
    <row r="45" spans="1:4" ht="23.25">
      <c r="A45" s="20">
        <v>24242</v>
      </c>
      <c r="B45" s="21">
        <v>37756</v>
      </c>
      <c r="C45" s="50"/>
      <c r="D45" s="225">
        <v>184.2</v>
      </c>
    </row>
    <row r="46" spans="1:5" ht="23.25">
      <c r="A46" s="20">
        <v>24243</v>
      </c>
      <c r="B46" s="21">
        <v>37757</v>
      </c>
      <c r="C46" s="50"/>
      <c r="D46" s="225">
        <v>184.22</v>
      </c>
      <c r="E46" s="103">
        <v>184.22</v>
      </c>
    </row>
    <row r="47" spans="1:4" ht="23.25">
      <c r="A47" s="20">
        <v>24244</v>
      </c>
      <c r="B47" s="21">
        <v>37758</v>
      </c>
      <c r="C47" s="50"/>
      <c r="D47" s="225">
        <v>184.08</v>
      </c>
    </row>
    <row r="48" spans="1:4" ht="23.25">
      <c r="A48" s="20">
        <v>24245</v>
      </c>
      <c r="B48" s="21">
        <v>37759</v>
      </c>
      <c r="C48" s="50"/>
      <c r="D48" s="225">
        <v>183.99</v>
      </c>
    </row>
    <row r="49" spans="1:4" ht="23.25">
      <c r="A49" s="20">
        <v>24246</v>
      </c>
      <c r="B49" s="21">
        <v>37760</v>
      </c>
      <c r="C49" s="50"/>
      <c r="D49" s="225">
        <v>184</v>
      </c>
    </row>
    <row r="50" spans="1:4" ht="23.25">
      <c r="A50" s="20">
        <v>24247</v>
      </c>
      <c r="B50" s="21">
        <v>37761</v>
      </c>
      <c r="C50" s="50"/>
      <c r="D50" s="225">
        <v>183.98</v>
      </c>
    </row>
    <row r="51" spans="1:4" ht="23.25">
      <c r="A51" s="20">
        <v>24248</v>
      </c>
      <c r="B51" s="21">
        <v>37762</v>
      </c>
      <c r="C51" s="50"/>
      <c r="D51" s="225">
        <v>183.91</v>
      </c>
    </row>
    <row r="52" spans="1:4" ht="23.25">
      <c r="A52" s="20">
        <v>24249</v>
      </c>
      <c r="B52" s="21">
        <v>37763</v>
      </c>
      <c r="C52" s="50"/>
      <c r="D52" s="225">
        <v>183.91</v>
      </c>
    </row>
    <row r="53" spans="1:5" ht="23.25">
      <c r="A53" s="20">
        <v>24250</v>
      </c>
      <c r="B53" s="21">
        <v>37764</v>
      </c>
      <c r="C53" s="50"/>
      <c r="D53" s="225">
        <v>183.91</v>
      </c>
      <c r="E53" s="103">
        <v>183.91</v>
      </c>
    </row>
    <row r="54" spans="1:5" ht="23.25">
      <c r="A54" s="20">
        <v>24251</v>
      </c>
      <c r="B54" s="21">
        <v>37765</v>
      </c>
      <c r="C54" s="50"/>
      <c r="D54" s="225">
        <v>183.9</v>
      </c>
      <c r="E54" s="103"/>
    </row>
    <row r="55" spans="1:4" ht="23.25">
      <c r="A55" s="20">
        <v>24252</v>
      </c>
      <c r="B55" s="21">
        <v>37766</v>
      </c>
      <c r="C55" s="50"/>
      <c r="D55" s="225">
        <v>183.9</v>
      </c>
    </row>
    <row r="56" spans="1:4" ht="23.25">
      <c r="A56" s="20">
        <v>24253</v>
      </c>
      <c r="B56" s="21">
        <v>37767</v>
      </c>
      <c r="C56" s="50"/>
      <c r="D56" s="225">
        <v>184.36</v>
      </c>
    </row>
    <row r="57" spans="1:4" ht="23.25">
      <c r="A57" s="20">
        <v>24254</v>
      </c>
      <c r="B57" s="21">
        <v>37768</v>
      </c>
      <c r="C57" s="50"/>
      <c r="D57" s="225">
        <v>184.21</v>
      </c>
    </row>
    <row r="58" spans="1:5" ht="23.25">
      <c r="A58" s="20">
        <v>24255</v>
      </c>
      <c r="B58" s="21">
        <v>37769</v>
      </c>
      <c r="C58" s="50"/>
      <c r="D58" s="225">
        <v>184</v>
      </c>
      <c r="E58" s="103"/>
    </row>
    <row r="59" spans="1:4" ht="23.25">
      <c r="A59" s="20">
        <v>24256</v>
      </c>
      <c r="B59" s="21">
        <v>37770</v>
      </c>
      <c r="C59" s="50"/>
      <c r="D59" s="225">
        <v>184.02</v>
      </c>
    </row>
    <row r="60" spans="1:4" ht="23.25">
      <c r="A60" s="20">
        <v>24257</v>
      </c>
      <c r="B60" s="21">
        <v>37771</v>
      </c>
      <c r="C60" s="50"/>
      <c r="D60" s="225">
        <v>184.02</v>
      </c>
    </row>
    <row r="61" spans="1:4" ht="23.25">
      <c r="A61" s="20">
        <v>24258</v>
      </c>
      <c r="B61" s="21">
        <v>37772</v>
      </c>
      <c r="C61" s="50"/>
      <c r="D61" s="225">
        <v>184.04</v>
      </c>
    </row>
    <row r="62" spans="1:4" ht="23.25">
      <c r="A62" s="20">
        <v>24259</v>
      </c>
      <c r="B62" s="21">
        <v>37773</v>
      </c>
      <c r="C62" s="50"/>
      <c r="D62" s="225">
        <v>184</v>
      </c>
    </row>
    <row r="63" spans="1:5" ht="23.25">
      <c r="A63" s="20">
        <v>24260</v>
      </c>
      <c r="B63" s="21">
        <v>37774</v>
      </c>
      <c r="C63" s="50"/>
      <c r="D63" s="225">
        <v>183.98</v>
      </c>
      <c r="E63" s="104"/>
    </row>
    <row r="64" spans="1:4" ht="23.25">
      <c r="A64" s="20">
        <v>24261</v>
      </c>
      <c r="B64" s="21">
        <v>37775</v>
      </c>
      <c r="C64" s="50"/>
      <c r="D64" s="225">
        <v>183.97</v>
      </c>
    </row>
    <row r="65" spans="1:4" ht="23.25">
      <c r="A65" s="20">
        <v>24262</v>
      </c>
      <c r="B65" s="21">
        <v>37776</v>
      </c>
      <c r="C65" s="50"/>
      <c r="D65" s="225">
        <v>184</v>
      </c>
    </row>
    <row r="66" spans="1:4" ht="23.25">
      <c r="A66" s="20">
        <v>24263</v>
      </c>
      <c r="B66" s="21">
        <v>37777</v>
      </c>
      <c r="C66" s="50"/>
      <c r="D66" s="225">
        <v>184.02</v>
      </c>
    </row>
    <row r="67" spans="1:4" ht="23.25">
      <c r="A67" s="20">
        <v>24264</v>
      </c>
      <c r="B67" s="21">
        <v>37778</v>
      </c>
      <c r="C67" s="50"/>
      <c r="D67" s="225">
        <v>184.24</v>
      </c>
    </row>
    <row r="68" spans="1:5" ht="23.25">
      <c r="A68" s="20">
        <v>24265</v>
      </c>
      <c r="B68" s="21">
        <v>37779</v>
      </c>
      <c r="C68" s="50"/>
      <c r="D68" s="225">
        <v>185.19</v>
      </c>
      <c r="E68" s="101">
        <v>185.19</v>
      </c>
    </row>
    <row r="69" spans="1:4" ht="23.25">
      <c r="A69" s="20">
        <v>24266</v>
      </c>
      <c r="B69" s="21">
        <v>37780</v>
      </c>
      <c r="C69" s="50"/>
      <c r="D69" s="225">
        <v>184.53</v>
      </c>
    </row>
    <row r="70" spans="1:4" ht="23.25">
      <c r="A70" s="20">
        <v>24267</v>
      </c>
      <c r="B70" s="21">
        <v>37781</v>
      </c>
      <c r="C70" s="50"/>
      <c r="D70" s="225">
        <v>184.34</v>
      </c>
    </row>
    <row r="71" spans="1:4" ht="23.25">
      <c r="A71" s="20">
        <v>24268</v>
      </c>
      <c r="B71" s="21">
        <v>37782</v>
      </c>
      <c r="C71" s="50"/>
      <c r="D71" s="225">
        <v>184.27</v>
      </c>
    </row>
    <row r="72" spans="1:4" ht="23.25">
      <c r="A72" s="20">
        <v>24269</v>
      </c>
      <c r="B72" s="21">
        <v>37783</v>
      </c>
      <c r="C72" s="50"/>
      <c r="D72" s="225">
        <v>184.18</v>
      </c>
    </row>
    <row r="73" spans="1:4" ht="23.25">
      <c r="A73" s="20">
        <v>24270</v>
      </c>
      <c r="B73" s="21">
        <v>37784</v>
      </c>
      <c r="C73" s="50"/>
      <c r="D73" s="225">
        <v>184.14</v>
      </c>
    </row>
    <row r="74" spans="1:4" ht="23.25">
      <c r="A74" s="20">
        <v>24271</v>
      </c>
      <c r="B74" s="21">
        <v>37785</v>
      </c>
      <c r="C74" s="50"/>
      <c r="D74" s="225">
        <v>184.07</v>
      </c>
    </row>
    <row r="75" spans="1:4" ht="23.25">
      <c r="A75" s="20">
        <v>24272</v>
      </c>
      <c r="B75" s="21">
        <v>37786</v>
      </c>
      <c r="C75" s="50"/>
      <c r="D75" s="225">
        <v>184.06</v>
      </c>
    </row>
    <row r="76" spans="1:4" ht="23.25">
      <c r="A76" s="20">
        <v>24273</v>
      </c>
      <c r="B76" s="21">
        <v>37787</v>
      </c>
      <c r="C76" s="50"/>
      <c r="D76" s="225">
        <v>184.06</v>
      </c>
    </row>
    <row r="77" spans="1:4" ht="23.25">
      <c r="A77" s="20">
        <v>24274</v>
      </c>
      <c r="B77" s="21">
        <v>37788</v>
      </c>
      <c r="C77" s="50"/>
      <c r="D77" s="225">
        <v>184.07</v>
      </c>
    </row>
    <row r="78" spans="1:4" ht="23.25">
      <c r="A78" s="20">
        <v>24275</v>
      </c>
      <c r="B78" s="21">
        <v>37789</v>
      </c>
      <c r="C78" s="50"/>
      <c r="D78" s="225">
        <v>184.14</v>
      </c>
    </row>
    <row r="79" spans="1:4" ht="23.25">
      <c r="A79" s="20">
        <v>24276</v>
      </c>
      <c r="B79" s="21">
        <v>37790</v>
      </c>
      <c r="C79" s="50"/>
      <c r="D79" s="225">
        <v>184.3</v>
      </c>
    </row>
    <row r="80" spans="1:5" ht="23.25">
      <c r="A80" s="20">
        <v>24277</v>
      </c>
      <c r="B80" s="21">
        <v>37791</v>
      </c>
      <c r="C80" s="50"/>
      <c r="D80" s="225">
        <v>185.305</v>
      </c>
      <c r="E80" s="101">
        <v>185.305</v>
      </c>
    </row>
    <row r="81" spans="1:4" ht="23.25">
      <c r="A81" s="20">
        <v>24278</v>
      </c>
      <c r="B81" s="21">
        <v>37792</v>
      </c>
      <c r="C81" s="50"/>
      <c r="D81" s="225">
        <v>184.65</v>
      </c>
    </row>
    <row r="82" spans="1:4" ht="23.25">
      <c r="A82" s="20">
        <v>24279</v>
      </c>
      <c r="B82" s="21">
        <v>37793</v>
      </c>
      <c r="C82" s="50"/>
      <c r="D82" s="225">
        <v>184.53</v>
      </c>
    </row>
    <row r="83" spans="1:4" ht="23.25">
      <c r="A83" s="20">
        <v>24280</v>
      </c>
      <c r="B83" s="21">
        <v>37794</v>
      </c>
      <c r="C83" s="50"/>
      <c r="D83" s="225">
        <v>184.39</v>
      </c>
    </row>
    <row r="84" spans="1:4" ht="23.25">
      <c r="A84" s="20">
        <v>24281</v>
      </c>
      <c r="B84" s="21">
        <v>37795</v>
      </c>
      <c r="C84" s="50"/>
      <c r="D84" s="225">
        <v>184.18</v>
      </c>
    </row>
    <row r="85" spans="1:4" ht="23.25">
      <c r="A85" s="20">
        <v>24282</v>
      </c>
      <c r="B85" s="21">
        <v>37796</v>
      </c>
      <c r="C85" s="50"/>
      <c r="D85" s="225">
        <v>184.09</v>
      </c>
    </row>
    <row r="86" spans="1:4" ht="23.25">
      <c r="A86" s="20">
        <v>24283</v>
      </c>
      <c r="B86" s="21">
        <v>37797</v>
      </c>
      <c r="C86" s="50"/>
      <c r="D86" s="225">
        <v>184.08</v>
      </c>
    </row>
    <row r="87" spans="1:5" ht="23.25">
      <c r="A87" s="20">
        <v>24284</v>
      </c>
      <c r="B87" s="21">
        <v>37798</v>
      </c>
      <c r="C87" s="50"/>
      <c r="D87" s="225">
        <v>184.54</v>
      </c>
      <c r="E87" s="103"/>
    </row>
    <row r="88" spans="1:5" ht="23.25">
      <c r="A88" s="20">
        <v>24285</v>
      </c>
      <c r="B88" s="21">
        <v>37799</v>
      </c>
      <c r="C88" s="50"/>
      <c r="D88" s="225">
        <v>185.19</v>
      </c>
      <c r="E88" s="104">
        <v>185.19</v>
      </c>
    </row>
    <row r="89" spans="1:5" ht="23.25">
      <c r="A89" s="20">
        <v>24286</v>
      </c>
      <c r="B89" s="21">
        <v>37800</v>
      </c>
      <c r="C89" s="50"/>
      <c r="D89" s="225">
        <v>185.965</v>
      </c>
      <c r="E89" s="101">
        <v>185.965</v>
      </c>
    </row>
    <row r="90" spans="1:4" ht="23.25">
      <c r="A90" s="20">
        <v>24287</v>
      </c>
      <c r="B90" s="21">
        <v>37801</v>
      </c>
      <c r="C90" s="50"/>
      <c r="D90" s="225">
        <v>185.47</v>
      </c>
    </row>
    <row r="91" spans="1:5" ht="23.25">
      <c r="A91" s="20">
        <v>24288</v>
      </c>
      <c r="B91" s="21">
        <v>37802</v>
      </c>
      <c r="C91" s="50"/>
      <c r="D91" s="225">
        <v>184.86</v>
      </c>
      <c r="E91" s="103"/>
    </row>
    <row r="92" spans="1:5" ht="23.25">
      <c r="A92" s="20">
        <v>24289</v>
      </c>
      <c r="B92" s="21">
        <v>37803</v>
      </c>
      <c r="C92" s="50"/>
      <c r="D92" s="225">
        <v>187.425</v>
      </c>
      <c r="E92" s="101">
        <v>187.425</v>
      </c>
    </row>
    <row r="93" spans="1:4" ht="23.25">
      <c r="A93" s="20">
        <v>24290</v>
      </c>
      <c r="B93" s="21">
        <v>37804</v>
      </c>
      <c r="C93" s="50"/>
      <c r="D93" s="225">
        <v>185.62</v>
      </c>
    </row>
    <row r="94" spans="1:4" ht="23.25">
      <c r="A94" s="20">
        <v>24291</v>
      </c>
      <c r="B94" s="21">
        <v>37805</v>
      </c>
      <c r="C94" s="50"/>
      <c r="D94" s="225">
        <v>185.82</v>
      </c>
    </row>
    <row r="95" spans="1:4" ht="23.25">
      <c r="A95" s="20">
        <v>24292</v>
      </c>
      <c r="B95" s="21">
        <v>37806</v>
      </c>
      <c r="C95" s="50"/>
      <c r="D95" s="225">
        <v>185.15</v>
      </c>
    </row>
    <row r="96" spans="1:4" ht="23.25">
      <c r="A96" s="20">
        <v>24293</v>
      </c>
      <c r="B96" s="21">
        <v>37807</v>
      </c>
      <c r="C96" s="50"/>
      <c r="D96" s="225">
        <v>184.82</v>
      </c>
    </row>
    <row r="97" spans="1:4" ht="23.25">
      <c r="A97" s="20">
        <v>24294</v>
      </c>
      <c r="B97" s="21">
        <v>37808</v>
      </c>
      <c r="C97" s="50"/>
      <c r="D97" s="225">
        <v>184.66</v>
      </c>
    </row>
    <row r="98" spans="1:4" ht="23.25">
      <c r="A98" s="20">
        <v>24295</v>
      </c>
      <c r="B98" s="21">
        <v>37809</v>
      </c>
      <c r="C98" s="50"/>
      <c r="D98" s="225">
        <v>184.6</v>
      </c>
    </row>
    <row r="99" spans="1:4" ht="23.25">
      <c r="A99" s="20">
        <v>24296</v>
      </c>
      <c r="B99" s="21">
        <v>37810</v>
      </c>
      <c r="C99" s="50"/>
      <c r="D99" s="225">
        <v>184.53</v>
      </c>
    </row>
    <row r="100" spans="1:4" ht="23.25">
      <c r="A100" s="20">
        <v>24297</v>
      </c>
      <c r="B100" s="21">
        <v>37811</v>
      </c>
      <c r="C100" s="50"/>
      <c r="D100" s="225">
        <v>184.67</v>
      </c>
    </row>
    <row r="101" spans="1:4" ht="23.25">
      <c r="A101" s="20">
        <v>24298</v>
      </c>
      <c r="B101" s="21">
        <v>37812</v>
      </c>
      <c r="C101" s="50"/>
      <c r="D101" s="225">
        <v>184.74</v>
      </c>
    </row>
    <row r="102" spans="1:4" ht="23.25">
      <c r="A102" s="20">
        <v>24299</v>
      </c>
      <c r="B102" s="21">
        <v>37813</v>
      </c>
      <c r="C102" s="50"/>
      <c r="D102" s="225">
        <v>184.61</v>
      </c>
    </row>
    <row r="103" spans="1:4" ht="23.25">
      <c r="A103" s="20">
        <v>24300</v>
      </c>
      <c r="B103" s="21">
        <v>37814</v>
      </c>
      <c r="C103" s="50"/>
      <c r="D103" s="225">
        <v>184.69</v>
      </c>
    </row>
    <row r="104" spans="1:4" ht="23.25">
      <c r="A104" s="20">
        <v>24301</v>
      </c>
      <c r="B104" s="21">
        <v>37815</v>
      </c>
      <c r="C104" s="50"/>
      <c r="D104" s="225">
        <v>184.51</v>
      </c>
    </row>
    <row r="105" spans="1:4" ht="23.25">
      <c r="A105" s="20">
        <v>24302</v>
      </c>
      <c r="B105" s="21">
        <v>37816</v>
      </c>
      <c r="C105" s="50"/>
      <c r="D105" s="225">
        <v>184.48</v>
      </c>
    </row>
    <row r="106" spans="1:4" ht="23.25">
      <c r="A106" s="20">
        <v>24303</v>
      </c>
      <c r="B106" s="21">
        <v>37817</v>
      </c>
      <c r="C106" s="50"/>
      <c r="D106" s="225">
        <v>184.51</v>
      </c>
    </row>
    <row r="107" spans="1:4" ht="23.25">
      <c r="A107" s="20">
        <v>24304</v>
      </c>
      <c r="B107" s="21">
        <v>37818</v>
      </c>
      <c r="C107" s="50"/>
      <c r="D107" s="225">
        <v>184.74</v>
      </c>
    </row>
    <row r="108" spans="1:4" ht="23.25">
      <c r="A108" s="20">
        <v>24305</v>
      </c>
      <c r="B108" s="21">
        <v>37819</v>
      </c>
      <c r="C108" s="50"/>
      <c r="D108" s="225">
        <v>185.41</v>
      </c>
    </row>
    <row r="109" spans="1:4" ht="23.25">
      <c r="A109" s="20">
        <v>24306</v>
      </c>
      <c r="B109" s="21">
        <v>37820</v>
      </c>
      <c r="C109" s="50"/>
      <c r="D109" s="225">
        <v>185.12</v>
      </c>
    </row>
    <row r="110" spans="1:4" ht="23.25">
      <c r="A110" s="20">
        <v>24307</v>
      </c>
      <c r="B110" s="21">
        <v>37821</v>
      </c>
      <c r="C110" s="50"/>
      <c r="D110" s="225">
        <v>184.8</v>
      </c>
    </row>
    <row r="111" spans="1:4" ht="23.25">
      <c r="A111" s="20">
        <v>24308</v>
      </c>
      <c r="B111" s="21">
        <v>37822</v>
      </c>
      <c r="C111" s="50"/>
      <c r="D111" s="225">
        <v>184.92</v>
      </c>
    </row>
    <row r="112" spans="1:4" ht="23.25">
      <c r="A112" s="20">
        <v>24309</v>
      </c>
      <c r="B112" s="21">
        <v>37823</v>
      </c>
      <c r="C112" s="50"/>
      <c r="D112" s="225">
        <v>184.86</v>
      </c>
    </row>
    <row r="113" spans="1:4" ht="23.25">
      <c r="A113" s="20">
        <v>24310</v>
      </c>
      <c r="B113" s="21">
        <v>37824</v>
      </c>
      <c r="C113" s="50"/>
      <c r="D113" s="225">
        <v>184.71</v>
      </c>
    </row>
    <row r="114" spans="1:4" ht="23.25">
      <c r="A114" s="20">
        <v>24311</v>
      </c>
      <c r="B114" s="21">
        <v>37825</v>
      </c>
      <c r="C114" s="50"/>
      <c r="D114" s="225">
        <v>184.55</v>
      </c>
    </row>
    <row r="115" spans="1:4" ht="23.25">
      <c r="A115" s="20">
        <v>24312</v>
      </c>
      <c r="B115" s="21">
        <v>37826</v>
      </c>
      <c r="C115" s="50"/>
      <c r="D115" s="225">
        <v>184.53</v>
      </c>
    </row>
    <row r="116" spans="1:5" ht="23.25">
      <c r="A116" s="20">
        <v>24313</v>
      </c>
      <c r="B116" s="21">
        <v>37827</v>
      </c>
      <c r="C116" s="50"/>
      <c r="D116" s="225">
        <v>184.875</v>
      </c>
      <c r="E116" s="101">
        <v>184.875</v>
      </c>
    </row>
    <row r="117" spans="1:4" ht="23.25">
      <c r="A117" s="20">
        <v>24314</v>
      </c>
      <c r="B117" s="21">
        <v>37828</v>
      </c>
      <c r="C117" s="50"/>
      <c r="D117" s="225">
        <v>185.17</v>
      </c>
    </row>
    <row r="118" spans="1:4" ht="23.25">
      <c r="A118" s="20">
        <v>24315</v>
      </c>
      <c r="B118" s="21">
        <v>37829</v>
      </c>
      <c r="C118" s="50"/>
      <c r="D118" s="225">
        <v>184.78</v>
      </c>
    </row>
    <row r="119" spans="1:4" ht="23.25">
      <c r="A119" s="20">
        <v>24316</v>
      </c>
      <c r="B119" s="21">
        <v>37830</v>
      </c>
      <c r="C119" s="50"/>
      <c r="D119" s="225">
        <v>184.72</v>
      </c>
    </row>
    <row r="120" spans="1:5" ht="23.25">
      <c r="A120" s="20">
        <v>24317</v>
      </c>
      <c r="B120" s="21">
        <v>37831</v>
      </c>
      <c r="C120" s="50"/>
      <c r="D120" s="225">
        <v>185.81</v>
      </c>
      <c r="E120" s="103"/>
    </row>
    <row r="121" spans="1:5" ht="23.25">
      <c r="A121" s="20">
        <v>24318</v>
      </c>
      <c r="B121" s="21">
        <v>37832</v>
      </c>
      <c r="C121" s="50"/>
      <c r="D121" s="225">
        <v>188.835</v>
      </c>
      <c r="E121" s="101">
        <v>188.835</v>
      </c>
    </row>
    <row r="122" spans="1:4" ht="23.25">
      <c r="A122" s="20">
        <v>24319</v>
      </c>
      <c r="B122" s="21">
        <v>37833</v>
      </c>
      <c r="C122" s="50"/>
      <c r="D122" s="225">
        <v>187.33</v>
      </c>
    </row>
    <row r="123" spans="1:4" ht="23.25">
      <c r="A123" s="20">
        <v>24320</v>
      </c>
      <c r="B123" s="21">
        <v>37834</v>
      </c>
      <c r="C123" s="50"/>
      <c r="D123" s="225">
        <v>186.22</v>
      </c>
    </row>
    <row r="124" spans="1:4" ht="23.25">
      <c r="A124" s="20">
        <v>24321</v>
      </c>
      <c r="B124" s="21">
        <v>37835</v>
      </c>
      <c r="C124" s="50"/>
      <c r="D124" s="225">
        <v>185.78</v>
      </c>
    </row>
    <row r="125" spans="1:4" ht="23.25">
      <c r="A125" s="20">
        <v>24322</v>
      </c>
      <c r="B125" s="21">
        <v>37836</v>
      </c>
      <c r="C125" s="50"/>
      <c r="D125" s="225">
        <v>185.89</v>
      </c>
    </row>
    <row r="126" spans="1:8" ht="23.25">
      <c r="A126" s="20">
        <v>24323</v>
      </c>
      <c r="B126" s="21">
        <v>37837</v>
      </c>
      <c r="C126" s="50"/>
      <c r="D126" s="225">
        <v>186.26</v>
      </c>
      <c r="H126" s="22"/>
    </row>
    <row r="127" spans="1:4" ht="23.25">
      <c r="A127" s="20">
        <v>24324</v>
      </c>
      <c r="B127" s="21">
        <v>37838</v>
      </c>
      <c r="C127" s="50"/>
      <c r="D127" s="225">
        <v>187.56</v>
      </c>
    </row>
    <row r="128" spans="1:5" ht="23.25">
      <c r="A128" s="20">
        <v>24325</v>
      </c>
      <c r="B128" s="21">
        <v>37839</v>
      </c>
      <c r="C128" s="50"/>
      <c r="D128" s="225">
        <v>190.345</v>
      </c>
      <c r="E128" s="101">
        <v>190.345</v>
      </c>
    </row>
    <row r="129" spans="1:4" ht="23.25">
      <c r="A129" s="20">
        <v>24326</v>
      </c>
      <c r="B129" s="21">
        <v>37840</v>
      </c>
      <c r="C129" s="50"/>
      <c r="D129" s="225">
        <v>189.63</v>
      </c>
    </row>
    <row r="130" spans="1:5" ht="23.25">
      <c r="A130" s="20">
        <v>24327</v>
      </c>
      <c r="B130" s="21">
        <v>37841</v>
      </c>
      <c r="C130" s="50"/>
      <c r="D130" s="225">
        <v>191.465</v>
      </c>
      <c r="E130" s="101">
        <v>191.465</v>
      </c>
    </row>
    <row r="131" spans="1:4" ht="23.25">
      <c r="A131" s="20">
        <v>24328</v>
      </c>
      <c r="B131" s="21">
        <v>37842</v>
      </c>
      <c r="C131" s="50"/>
      <c r="D131" s="225">
        <v>191</v>
      </c>
    </row>
    <row r="132" spans="1:4" ht="23.25">
      <c r="A132" s="20">
        <v>24329</v>
      </c>
      <c r="B132" s="21">
        <v>37843</v>
      </c>
      <c r="C132" s="50"/>
      <c r="D132" s="225">
        <v>189.71</v>
      </c>
    </row>
    <row r="133" spans="1:4" ht="23.25">
      <c r="A133" s="20">
        <v>24330</v>
      </c>
      <c r="B133" s="21">
        <v>37844</v>
      </c>
      <c r="C133" s="50"/>
      <c r="D133" s="225">
        <v>188.22</v>
      </c>
    </row>
    <row r="134" spans="1:5" ht="23.25">
      <c r="A134" s="20">
        <v>24331</v>
      </c>
      <c r="B134" s="21">
        <v>37845</v>
      </c>
      <c r="C134" s="50"/>
      <c r="D134" s="225">
        <v>187.1</v>
      </c>
      <c r="E134" s="103"/>
    </row>
    <row r="135" spans="1:4" ht="23.25">
      <c r="A135" s="20">
        <v>24332</v>
      </c>
      <c r="B135" s="21">
        <v>37846</v>
      </c>
      <c r="C135" s="50"/>
      <c r="D135" s="225">
        <v>186.58</v>
      </c>
    </row>
    <row r="136" spans="1:4" ht="23.25">
      <c r="A136" s="20">
        <v>24333</v>
      </c>
      <c r="B136" s="21">
        <v>37847</v>
      </c>
      <c r="C136" s="50"/>
      <c r="D136" s="225">
        <v>186.37</v>
      </c>
    </row>
    <row r="137" spans="1:4" ht="23.25">
      <c r="A137" s="20">
        <v>24334</v>
      </c>
      <c r="B137" s="21">
        <v>37848</v>
      </c>
      <c r="C137" s="50"/>
      <c r="D137" s="225">
        <v>186.66</v>
      </c>
    </row>
    <row r="138" spans="1:5" ht="23.25">
      <c r="A138" s="20">
        <v>24335</v>
      </c>
      <c r="B138" s="21">
        <v>37849</v>
      </c>
      <c r="C138" s="50"/>
      <c r="D138" s="225">
        <v>186.125</v>
      </c>
      <c r="E138" s="101">
        <v>186.125</v>
      </c>
    </row>
    <row r="139" spans="1:4" ht="23.25">
      <c r="A139" s="20">
        <v>24336</v>
      </c>
      <c r="B139" s="21">
        <v>37850</v>
      </c>
      <c r="C139" s="50"/>
      <c r="D139" s="225">
        <v>186.62</v>
      </c>
    </row>
    <row r="140" spans="1:8" ht="23.25">
      <c r="A140" s="20">
        <v>24337</v>
      </c>
      <c r="B140" s="21">
        <v>37851</v>
      </c>
      <c r="C140" s="50"/>
      <c r="D140" s="225">
        <v>186.26</v>
      </c>
      <c r="H140" s="22"/>
    </row>
    <row r="141" spans="1:4" ht="23.25">
      <c r="A141" s="20">
        <v>24338</v>
      </c>
      <c r="B141" s="21">
        <v>37852</v>
      </c>
      <c r="C141" s="50"/>
      <c r="D141" s="225">
        <v>185.99</v>
      </c>
    </row>
    <row r="142" spans="1:4" ht="23.25">
      <c r="A142" s="20">
        <v>24339</v>
      </c>
      <c r="B142" s="21">
        <v>37853</v>
      </c>
      <c r="C142" s="50"/>
      <c r="D142" s="225">
        <v>185.78</v>
      </c>
    </row>
    <row r="143" spans="1:4" ht="23.25">
      <c r="A143" s="20">
        <v>24340</v>
      </c>
      <c r="B143" s="21">
        <v>37854</v>
      </c>
      <c r="C143" s="50"/>
      <c r="D143" s="225">
        <v>185.69</v>
      </c>
    </row>
    <row r="144" spans="1:4" ht="23.25">
      <c r="A144" s="20">
        <v>24341</v>
      </c>
      <c r="B144" s="21">
        <v>37855</v>
      </c>
      <c r="C144" s="50"/>
      <c r="D144" s="225">
        <v>185.67</v>
      </c>
    </row>
    <row r="145" spans="1:4" ht="23.25">
      <c r="A145" s="20">
        <v>24342</v>
      </c>
      <c r="B145" s="21">
        <v>37856</v>
      </c>
      <c r="C145" s="50"/>
      <c r="D145" s="225">
        <v>185.93</v>
      </c>
    </row>
    <row r="146" spans="1:8" ht="23.25">
      <c r="A146" s="20">
        <v>24343</v>
      </c>
      <c r="B146" s="21">
        <v>37857</v>
      </c>
      <c r="C146" s="50"/>
      <c r="D146" s="225">
        <v>185.66</v>
      </c>
      <c r="H146" s="22"/>
    </row>
    <row r="147" spans="1:4" ht="23.25">
      <c r="A147" s="20">
        <v>24344</v>
      </c>
      <c r="B147" s="21">
        <v>37858</v>
      </c>
      <c r="C147" s="50"/>
      <c r="D147" s="225">
        <v>185.63</v>
      </c>
    </row>
    <row r="148" spans="1:4" ht="23.25">
      <c r="A148" s="20">
        <v>24345</v>
      </c>
      <c r="B148" s="21">
        <v>37859</v>
      </c>
      <c r="C148" s="50"/>
      <c r="D148" s="225">
        <v>186.04</v>
      </c>
    </row>
    <row r="149" spans="1:4" ht="23.25">
      <c r="A149" s="20">
        <v>24346</v>
      </c>
      <c r="B149" s="21">
        <v>37860</v>
      </c>
      <c r="C149" s="50"/>
      <c r="D149" s="225">
        <v>185.84</v>
      </c>
    </row>
    <row r="150" spans="1:4" ht="23.25">
      <c r="A150" s="20">
        <v>24347</v>
      </c>
      <c r="B150" s="21">
        <v>37861</v>
      </c>
      <c r="C150" s="50"/>
      <c r="D150" s="225">
        <v>185.6</v>
      </c>
    </row>
    <row r="151" spans="1:4" ht="23.25">
      <c r="A151" s="20">
        <v>24348</v>
      </c>
      <c r="B151" s="21">
        <v>37862</v>
      </c>
      <c r="C151" s="50"/>
      <c r="D151" s="225">
        <v>185.46</v>
      </c>
    </row>
    <row r="152" spans="1:4" ht="23.25">
      <c r="A152" s="20">
        <v>24349</v>
      </c>
      <c r="B152" s="21">
        <v>37863</v>
      </c>
      <c r="C152" s="50"/>
      <c r="D152" s="225">
        <v>185.39</v>
      </c>
    </row>
    <row r="153" spans="1:4" ht="23.25">
      <c r="A153" s="20">
        <v>24350</v>
      </c>
      <c r="B153" s="21">
        <v>37864</v>
      </c>
      <c r="C153" s="50"/>
      <c r="D153" s="225">
        <v>185.79</v>
      </c>
    </row>
    <row r="154" spans="1:4" ht="23.25">
      <c r="A154" s="20">
        <v>24351</v>
      </c>
      <c r="B154" s="21">
        <v>37865</v>
      </c>
      <c r="C154" s="50"/>
      <c r="D154" s="225">
        <v>185.5</v>
      </c>
    </row>
    <row r="155" spans="1:4" ht="23.25">
      <c r="A155" s="20">
        <v>24352</v>
      </c>
      <c r="B155" s="21">
        <v>37866</v>
      </c>
      <c r="C155" s="50"/>
      <c r="D155" s="225">
        <v>185.39</v>
      </c>
    </row>
    <row r="156" spans="1:4" ht="23.25">
      <c r="A156" s="20">
        <v>24353</v>
      </c>
      <c r="B156" s="21">
        <v>37867</v>
      </c>
      <c r="C156" s="50"/>
      <c r="D156" s="225">
        <v>185.31</v>
      </c>
    </row>
    <row r="157" spans="1:4" ht="23.25">
      <c r="A157" s="20">
        <v>24354</v>
      </c>
      <c r="B157" s="21">
        <v>37868</v>
      </c>
      <c r="C157" s="50"/>
      <c r="D157" s="225">
        <v>185.39</v>
      </c>
    </row>
    <row r="158" spans="1:5" ht="23.25">
      <c r="A158" s="20">
        <v>24355</v>
      </c>
      <c r="B158" s="21">
        <v>37869</v>
      </c>
      <c r="C158" s="50"/>
      <c r="D158" s="225">
        <v>185.475</v>
      </c>
      <c r="E158" s="101">
        <v>185.475</v>
      </c>
    </row>
    <row r="159" spans="1:4" ht="23.25">
      <c r="A159" s="20">
        <v>24356</v>
      </c>
      <c r="B159" s="21">
        <v>37870</v>
      </c>
      <c r="C159" s="50"/>
      <c r="D159" s="225">
        <v>185.64</v>
      </c>
    </row>
    <row r="160" spans="1:4" ht="23.25">
      <c r="A160" s="20">
        <v>24357</v>
      </c>
      <c r="B160" s="21">
        <v>37871</v>
      </c>
      <c r="C160" s="50"/>
      <c r="D160" s="225">
        <v>185.72</v>
      </c>
    </row>
    <row r="161" spans="1:4" ht="23.25">
      <c r="A161" s="20">
        <v>24358</v>
      </c>
      <c r="B161" s="21">
        <v>37872</v>
      </c>
      <c r="C161" s="50"/>
      <c r="D161" s="225">
        <v>185.57</v>
      </c>
    </row>
    <row r="162" spans="1:4" ht="23.25">
      <c r="A162" s="20">
        <v>24359</v>
      </c>
      <c r="B162" s="21">
        <v>37873</v>
      </c>
      <c r="C162" s="50"/>
      <c r="D162" s="225">
        <v>185.63</v>
      </c>
    </row>
    <row r="163" spans="1:4" ht="23.25">
      <c r="A163" s="20">
        <v>24360</v>
      </c>
      <c r="B163" s="21">
        <v>37874</v>
      </c>
      <c r="C163" s="50"/>
      <c r="D163" s="225">
        <v>186.02</v>
      </c>
    </row>
    <row r="164" spans="1:5" ht="23.25">
      <c r="A164" s="20">
        <v>24361</v>
      </c>
      <c r="B164" s="21">
        <v>37875</v>
      </c>
      <c r="C164" s="50"/>
      <c r="D164" s="225">
        <v>186.48</v>
      </c>
      <c r="E164" s="101">
        <v>186.475</v>
      </c>
    </row>
    <row r="165" spans="1:4" ht="23.25">
      <c r="A165" s="20">
        <v>24362</v>
      </c>
      <c r="B165" s="21">
        <v>37876</v>
      </c>
      <c r="C165" s="50"/>
      <c r="D165" s="225">
        <v>186.64</v>
      </c>
    </row>
    <row r="166" spans="1:4" ht="23.25">
      <c r="A166" s="20">
        <v>24363</v>
      </c>
      <c r="B166" s="21">
        <v>37877</v>
      </c>
      <c r="C166" s="50"/>
      <c r="D166" s="225">
        <v>186.58</v>
      </c>
    </row>
    <row r="167" spans="1:4" ht="23.25">
      <c r="A167" s="20">
        <v>24364</v>
      </c>
      <c r="B167" s="21">
        <v>37878</v>
      </c>
      <c r="C167" s="50"/>
      <c r="D167" s="225">
        <v>186.81</v>
      </c>
    </row>
    <row r="168" spans="1:5" ht="23.25">
      <c r="A168" s="20">
        <v>24365</v>
      </c>
      <c r="B168" s="21">
        <v>37879</v>
      </c>
      <c r="C168" s="50"/>
      <c r="D168" s="225">
        <v>188.01</v>
      </c>
      <c r="E168" s="103"/>
    </row>
    <row r="169" spans="1:4" ht="23.25">
      <c r="A169" s="20">
        <v>24366</v>
      </c>
      <c r="B169" s="21">
        <v>37880</v>
      </c>
      <c r="C169" s="50"/>
      <c r="D169" s="225">
        <v>187.85</v>
      </c>
    </row>
    <row r="170" spans="1:4" ht="23.25">
      <c r="A170" s="20">
        <v>24367</v>
      </c>
      <c r="B170" s="21">
        <v>37881</v>
      </c>
      <c r="C170" s="50"/>
      <c r="D170" s="225">
        <v>188.05</v>
      </c>
    </row>
    <row r="171" spans="1:4" ht="23.25">
      <c r="A171" s="20">
        <v>24368</v>
      </c>
      <c r="B171" s="21">
        <v>37882</v>
      </c>
      <c r="C171" s="50"/>
      <c r="D171" s="225">
        <v>187.45</v>
      </c>
    </row>
    <row r="172" spans="1:5" ht="23.25">
      <c r="A172" s="20">
        <v>24369</v>
      </c>
      <c r="B172" s="21">
        <v>37883</v>
      </c>
      <c r="C172" s="50"/>
      <c r="D172" s="225">
        <v>187.275</v>
      </c>
      <c r="E172" s="101">
        <v>187.275</v>
      </c>
    </row>
    <row r="173" spans="1:4" ht="23.25">
      <c r="A173" s="20">
        <v>24370</v>
      </c>
      <c r="B173" s="21">
        <v>37884</v>
      </c>
      <c r="C173" s="50"/>
      <c r="D173" s="225">
        <v>187.15</v>
      </c>
    </row>
    <row r="174" spans="1:4" ht="23.25">
      <c r="A174" s="20">
        <v>24371</v>
      </c>
      <c r="B174" s="21">
        <v>37885</v>
      </c>
      <c r="C174" s="50"/>
      <c r="D174" s="225">
        <v>186.75</v>
      </c>
    </row>
    <row r="175" spans="1:8" ht="23.25">
      <c r="A175" s="20">
        <v>24372</v>
      </c>
      <c r="B175" s="21">
        <v>37886</v>
      </c>
      <c r="C175" s="50"/>
      <c r="D175" s="225">
        <v>186.43</v>
      </c>
      <c r="H175" s="22">
        <v>212.35</v>
      </c>
    </row>
    <row r="176" spans="1:5" ht="23.25">
      <c r="A176" s="20">
        <v>24373</v>
      </c>
      <c r="B176" s="21">
        <v>37887</v>
      </c>
      <c r="C176" s="50"/>
      <c r="D176" s="225">
        <v>186.13</v>
      </c>
      <c r="E176" s="104"/>
    </row>
    <row r="177" spans="1:5" ht="23.25">
      <c r="A177" s="20">
        <v>24374</v>
      </c>
      <c r="B177" s="21">
        <v>37888</v>
      </c>
      <c r="C177" s="50"/>
      <c r="D177" s="225">
        <v>185.95</v>
      </c>
      <c r="E177" s="105"/>
    </row>
    <row r="178" spans="1:4" ht="23.25">
      <c r="A178" s="20">
        <v>24375</v>
      </c>
      <c r="B178" s="21">
        <v>37889</v>
      </c>
      <c r="C178" s="50"/>
      <c r="D178" s="225">
        <v>185.81</v>
      </c>
    </row>
    <row r="179" spans="1:4" ht="23.25">
      <c r="A179" s="20">
        <v>24376</v>
      </c>
      <c r="B179" s="21">
        <v>37890</v>
      </c>
      <c r="C179" s="50"/>
      <c r="D179" s="225">
        <v>185.75</v>
      </c>
    </row>
    <row r="180" spans="1:5" ht="23.25">
      <c r="A180" s="20">
        <v>24377</v>
      </c>
      <c r="B180" s="21">
        <v>37891</v>
      </c>
      <c r="C180" s="50"/>
      <c r="D180" s="225">
        <v>185.65</v>
      </c>
      <c r="E180" s="103"/>
    </row>
    <row r="181" spans="1:4" ht="23.25">
      <c r="A181" s="20">
        <v>24378</v>
      </c>
      <c r="B181" s="21">
        <v>37892</v>
      </c>
      <c r="C181" s="50"/>
      <c r="D181" s="225">
        <v>185.56</v>
      </c>
    </row>
    <row r="182" spans="1:4" ht="23.25">
      <c r="A182" s="20">
        <v>24379</v>
      </c>
      <c r="B182" s="21">
        <v>37893</v>
      </c>
      <c r="C182" s="50"/>
      <c r="D182" s="225">
        <v>185.76</v>
      </c>
    </row>
    <row r="183" spans="1:4" ht="23.25">
      <c r="A183" s="20">
        <v>24380</v>
      </c>
      <c r="B183" s="21">
        <v>37894</v>
      </c>
      <c r="C183" s="50"/>
      <c r="D183" s="225">
        <v>186.18</v>
      </c>
    </row>
    <row r="184" spans="1:4" ht="23.25">
      <c r="A184" s="20">
        <v>24381</v>
      </c>
      <c r="B184" s="21">
        <v>37895</v>
      </c>
      <c r="C184"/>
      <c r="D184" s="225">
        <v>186.03</v>
      </c>
    </row>
    <row r="185" spans="1:4" ht="23.25">
      <c r="A185" s="20">
        <v>24382</v>
      </c>
      <c r="B185" s="21">
        <v>37896</v>
      </c>
      <c r="C185"/>
      <c r="D185" s="225">
        <v>185.88</v>
      </c>
    </row>
    <row r="186" spans="1:4" ht="23.25">
      <c r="A186" s="20">
        <v>24383</v>
      </c>
      <c r="B186" s="21">
        <v>37897</v>
      </c>
      <c r="C186"/>
      <c r="D186" s="225">
        <v>185.73</v>
      </c>
    </row>
    <row r="187" spans="1:4" ht="23.25">
      <c r="A187" s="20">
        <v>24384</v>
      </c>
      <c r="B187" s="21">
        <v>37898</v>
      </c>
      <c r="C187"/>
      <c r="D187" s="225">
        <v>185.75</v>
      </c>
    </row>
    <row r="188" spans="1:4" ht="23.25">
      <c r="A188" s="20">
        <v>24385</v>
      </c>
      <c r="B188" s="21">
        <v>37899</v>
      </c>
      <c r="C188"/>
      <c r="D188" s="225">
        <v>185.62</v>
      </c>
    </row>
    <row r="189" spans="1:5" ht="23.25">
      <c r="A189" s="20">
        <v>24386</v>
      </c>
      <c r="B189" s="21">
        <v>37900</v>
      </c>
      <c r="C189"/>
      <c r="D189" s="225">
        <v>185.525</v>
      </c>
      <c r="E189" s="101">
        <v>185.525</v>
      </c>
    </row>
    <row r="190" spans="1:4" ht="23.25">
      <c r="A190" s="20">
        <v>24387</v>
      </c>
      <c r="B190" s="21">
        <v>37901</v>
      </c>
      <c r="C190"/>
      <c r="D190" s="225">
        <v>185.52</v>
      </c>
    </row>
    <row r="191" spans="1:4" ht="23.25">
      <c r="A191" s="20">
        <v>24388</v>
      </c>
      <c r="B191" s="21">
        <v>37902</v>
      </c>
      <c r="C191"/>
      <c r="D191" s="225">
        <v>185.79</v>
      </c>
    </row>
    <row r="192" spans="1:4" ht="23.25">
      <c r="A192" s="20">
        <v>24389</v>
      </c>
      <c r="B192" s="21">
        <v>37903</v>
      </c>
      <c r="C192"/>
      <c r="D192" s="225">
        <v>186.12</v>
      </c>
    </row>
    <row r="193" spans="1:4" ht="23.25">
      <c r="A193" s="20">
        <v>24390</v>
      </c>
      <c r="B193" s="21">
        <v>37904</v>
      </c>
      <c r="C193"/>
      <c r="D193" s="225">
        <v>185.85</v>
      </c>
    </row>
    <row r="194" spans="1:4" ht="23.25">
      <c r="A194" s="20">
        <v>24391</v>
      </c>
      <c r="B194" s="21">
        <v>37905</v>
      </c>
      <c r="C194"/>
      <c r="D194" s="225">
        <v>185.5</v>
      </c>
    </row>
    <row r="195" spans="1:4" ht="23.25">
      <c r="A195" s="20">
        <v>24392</v>
      </c>
      <c r="B195" s="21">
        <v>37906</v>
      </c>
      <c r="C195"/>
      <c r="D195" s="225">
        <v>185.39</v>
      </c>
    </row>
    <row r="196" spans="1:4" ht="23.25">
      <c r="A196" s="20">
        <v>24393</v>
      </c>
      <c r="B196" s="21">
        <v>37907</v>
      </c>
      <c r="C196"/>
      <c r="D196" s="225">
        <v>185.37</v>
      </c>
    </row>
    <row r="197" spans="1:4" ht="23.25">
      <c r="A197" s="20">
        <v>24394</v>
      </c>
      <c r="B197" s="21">
        <v>37908</v>
      </c>
      <c r="C197"/>
      <c r="D197" s="225">
        <v>185.41</v>
      </c>
    </row>
    <row r="198" spans="1:4" ht="23.25">
      <c r="A198" s="20">
        <v>24395</v>
      </c>
      <c r="B198" s="21">
        <v>37909</v>
      </c>
      <c r="C198"/>
      <c r="D198" s="225">
        <v>185.59</v>
      </c>
    </row>
    <row r="199" spans="1:4" ht="23.25">
      <c r="A199" s="20">
        <v>24396</v>
      </c>
      <c r="B199" s="21">
        <v>37910</v>
      </c>
      <c r="C199"/>
      <c r="D199" s="225">
        <v>185.6</v>
      </c>
    </row>
    <row r="200" spans="1:5" ht="23.25">
      <c r="A200" s="20">
        <v>24397</v>
      </c>
      <c r="B200" s="21">
        <v>37911</v>
      </c>
      <c r="C200"/>
      <c r="D200" s="225">
        <v>185.405</v>
      </c>
      <c r="E200" s="101">
        <v>185.405</v>
      </c>
    </row>
    <row r="201" spans="1:4" ht="23.25">
      <c r="A201" s="20">
        <v>24398</v>
      </c>
      <c r="B201" s="21">
        <v>37912</v>
      </c>
      <c r="C201"/>
      <c r="D201" s="225">
        <v>185.29</v>
      </c>
    </row>
    <row r="202" spans="1:4" ht="23.25">
      <c r="A202" s="20">
        <v>24399</v>
      </c>
      <c r="B202" s="21">
        <v>37913</v>
      </c>
      <c r="C202"/>
      <c r="D202" s="225">
        <v>185.16</v>
      </c>
    </row>
    <row r="203" spans="1:4" ht="23.25">
      <c r="A203" s="20">
        <v>24400</v>
      </c>
      <c r="B203" s="21">
        <v>37914</v>
      </c>
      <c r="C203"/>
      <c r="D203" s="225">
        <v>185.13</v>
      </c>
    </row>
    <row r="204" spans="1:4" ht="23.25">
      <c r="A204" s="20">
        <v>24401</v>
      </c>
      <c r="B204" s="21">
        <v>37915</v>
      </c>
      <c r="C204"/>
      <c r="D204" s="225">
        <v>185.43</v>
      </c>
    </row>
    <row r="205" spans="1:4" ht="23.25">
      <c r="A205" s="20">
        <v>24402</v>
      </c>
      <c r="B205" s="21">
        <v>37916</v>
      </c>
      <c r="C205"/>
      <c r="D205" s="225">
        <v>185.7</v>
      </c>
    </row>
    <row r="206" spans="1:4" ht="23.25">
      <c r="A206" s="20">
        <v>24403</v>
      </c>
      <c r="B206" s="21">
        <v>37917</v>
      </c>
      <c r="C206"/>
      <c r="D206" s="225">
        <v>185.37</v>
      </c>
    </row>
    <row r="207" spans="1:4" ht="23.25">
      <c r="A207" s="20">
        <v>24404</v>
      </c>
      <c r="B207" s="21">
        <v>37918</v>
      </c>
      <c r="C207"/>
      <c r="D207" s="225">
        <v>185.18</v>
      </c>
    </row>
    <row r="208" spans="1:5" ht="23.25">
      <c r="A208" s="20">
        <v>24405</v>
      </c>
      <c r="B208" s="21">
        <v>37919</v>
      </c>
      <c r="C208"/>
      <c r="D208" s="225">
        <v>185.105</v>
      </c>
      <c r="E208" s="101">
        <v>185.105</v>
      </c>
    </row>
    <row r="209" spans="1:4" ht="23.25">
      <c r="A209" s="20">
        <v>24406</v>
      </c>
      <c r="B209" s="21">
        <v>37920</v>
      </c>
      <c r="C209"/>
      <c r="D209" s="225">
        <v>185.14</v>
      </c>
    </row>
    <row r="210" spans="1:4" ht="23.25">
      <c r="A210" s="20">
        <v>24407</v>
      </c>
      <c r="B210" s="21">
        <v>37921</v>
      </c>
      <c r="C210"/>
      <c r="D210" s="225">
        <v>185.13</v>
      </c>
    </row>
    <row r="211" spans="1:4" ht="23.25">
      <c r="A211" s="20">
        <v>24408</v>
      </c>
      <c r="B211" s="21">
        <v>37922</v>
      </c>
      <c r="C211"/>
      <c r="D211" s="225">
        <v>185.83</v>
      </c>
    </row>
    <row r="212" spans="1:4" ht="23.25">
      <c r="A212" s="20">
        <v>24409</v>
      </c>
      <c r="B212" s="21">
        <v>37923</v>
      </c>
      <c r="C212"/>
      <c r="D212" s="225">
        <v>185.76</v>
      </c>
    </row>
    <row r="213" spans="1:4" ht="23.25">
      <c r="A213" s="20">
        <v>24410</v>
      </c>
      <c r="B213" s="21">
        <v>37924</v>
      </c>
      <c r="C213"/>
      <c r="D213" s="225">
        <v>185.69</v>
      </c>
    </row>
    <row r="214" spans="1:4" ht="23.25">
      <c r="A214" s="20">
        <v>24411</v>
      </c>
      <c r="B214" s="21">
        <v>37925</v>
      </c>
      <c r="C214"/>
      <c r="D214" s="225">
        <v>185.67</v>
      </c>
    </row>
    <row r="215" spans="1:4" ht="23.25">
      <c r="A215" s="20">
        <v>24412</v>
      </c>
      <c r="B215" s="21">
        <v>37926</v>
      </c>
      <c r="C215"/>
      <c r="D215" s="225">
        <v>185.52625</v>
      </c>
    </row>
    <row r="216" spans="1:4" ht="23.25">
      <c r="A216" s="20">
        <v>24413</v>
      </c>
      <c r="B216" s="21">
        <v>37927</v>
      </c>
      <c r="C216"/>
      <c r="D216" s="225">
        <v>185.27625</v>
      </c>
    </row>
    <row r="217" spans="1:5" ht="23.25">
      <c r="A217" s="20">
        <v>24414</v>
      </c>
      <c r="B217" s="21">
        <v>37928</v>
      </c>
      <c r="C217"/>
      <c r="D217" s="225">
        <v>185.165</v>
      </c>
      <c r="E217" s="101">
        <v>185.165</v>
      </c>
    </row>
    <row r="218" spans="1:4" ht="23.25">
      <c r="A218" s="20">
        <v>24415</v>
      </c>
      <c r="B218" s="21">
        <v>37929</v>
      </c>
      <c r="C218"/>
      <c r="D218" s="225">
        <v>185.08166666666668</v>
      </c>
    </row>
    <row r="219" spans="1:4" ht="23.25">
      <c r="A219" s="20">
        <v>24416</v>
      </c>
      <c r="B219" s="21">
        <v>37930</v>
      </c>
      <c r="C219"/>
      <c r="D219" s="225">
        <v>185.14708333333334</v>
      </c>
    </row>
    <row r="220" spans="1:4" ht="23.25">
      <c r="A220" s="20">
        <v>24417</v>
      </c>
      <c r="B220" s="21">
        <v>37931</v>
      </c>
      <c r="C220"/>
      <c r="D220" s="225">
        <v>185.10458333333335</v>
      </c>
    </row>
    <row r="221" spans="1:4" ht="23.25">
      <c r="A221" s="20">
        <v>24418</v>
      </c>
      <c r="B221" s="21">
        <v>37932</v>
      </c>
      <c r="C221"/>
      <c r="D221" s="225">
        <v>185.04708333333335</v>
      </c>
    </row>
    <row r="222" spans="1:4" ht="23.25">
      <c r="A222" s="20">
        <v>24419</v>
      </c>
      <c r="B222" s="21">
        <v>37933</v>
      </c>
      <c r="C222"/>
      <c r="D222" s="225">
        <v>185.03291666666667</v>
      </c>
    </row>
    <row r="223" spans="1:4" ht="23.25">
      <c r="A223" s="20">
        <v>24420</v>
      </c>
      <c r="B223" s="21">
        <v>37934</v>
      </c>
      <c r="C223"/>
      <c r="D223" s="225">
        <v>185.00375</v>
      </c>
    </row>
    <row r="224" spans="1:4" ht="23.25">
      <c r="A224" s="20">
        <v>24421</v>
      </c>
      <c r="B224" s="21">
        <v>37935</v>
      </c>
      <c r="C224"/>
      <c r="D224" s="225">
        <v>184.90166666666667</v>
      </c>
    </row>
    <row r="225" spans="1:4" ht="23.25">
      <c r="A225" s="20">
        <v>24422</v>
      </c>
      <c r="B225" s="21">
        <v>37936</v>
      </c>
      <c r="C225"/>
      <c r="D225" s="225">
        <v>184.87875</v>
      </c>
    </row>
    <row r="226" spans="1:4" ht="23.25">
      <c r="A226" s="20">
        <v>24423</v>
      </c>
      <c r="B226" s="21">
        <v>37937</v>
      </c>
      <c r="C226"/>
      <c r="D226" s="225">
        <v>184.85833333333335</v>
      </c>
    </row>
    <row r="227" spans="1:5" ht="23.25">
      <c r="A227" s="20">
        <v>24424</v>
      </c>
      <c r="B227" s="21">
        <v>37938</v>
      </c>
      <c r="C227"/>
      <c r="D227" s="225">
        <v>184.855</v>
      </c>
      <c r="E227" s="101">
        <v>184.855</v>
      </c>
    </row>
    <row r="228" spans="1:4" ht="23.25">
      <c r="A228" s="20">
        <v>24425</v>
      </c>
      <c r="B228" s="21">
        <v>37939</v>
      </c>
      <c r="C228"/>
      <c r="D228" s="225">
        <v>184.79208333333335</v>
      </c>
    </row>
    <row r="229" spans="1:4" ht="23.25">
      <c r="A229" s="20">
        <v>24426</v>
      </c>
      <c r="B229" s="21">
        <v>37940</v>
      </c>
      <c r="C229"/>
      <c r="D229" s="225">
        <v>184.77416666666667</v>
      </c>
    </row>
    <row r="230" spans="1:4" ht="23.25">
      <c r="A230" s="20">
        <v>24427</v>
      </c>
      <c r="B230" s="21">
        <v>37941</v>
      </c>
      <c r="C230"/>
      <c r="D230" s="225">
        <v>184.76375000000002</v>
      </c>
    </row>
    <row r="231" spans="1:4" ht="23.25">
      <c r="A231" s="20">
        <v>24428</v>
      </c>
      <c r="B231" s="21">
        <v>37942</v>
      </c>
      <c r="C231"/>
      <c r="D231" s="225">
        <v>184.80958333333334</v>
      </c>
    </row>
    <row r="232" spans="1:4" ht="23.25">
      <c r="A232" s="20">
        <v>24429</v>
      </c>
      <c r="B232" s="21">
        <v>37943</v>
      </c>
      <c r="C232"/>
      <c r="D232" s="225">
        <v>184.73375000000001</v>
      </c>
    </row>
    <row r="233" spans="1:4" ht="23.25">
      <c r="A233" s="20">
        <v>24430</v>
      </c>
      <c r="B233" s="21">
        <v>37944</v>
      </c>
      <c r="C233"/>
      <c r="D233" s="225">
        <v>184.66958333333335</v>
      </c>
    </row>
    <row r="234" spans="1:4" ht="23.25">
      <c r="A234" s="20">
        <v>24431</v>
      </c>
      <c r="B234" s="21">
        <v>37945</v>
      </c>
      <c r="C234"/>
      <c r="D234" s="225">
        <v>184.64958333333334</v>
      </c>
    </row>
    <row r="235" spans="1:5" ht="23.25">
      <c r="A235" s="20">
        <v>24432</v>
      </c>
      <c r="B235" s="21">
        <v>37946</v>
      </c>
      <c r="C235"/>
      <c r="D235" s="225">
        <v>184.635</v>
      </c>
      <c r="E235" s="101">
        <v>184.635</v>
      </c>
    </row>
    <row r="236" spans="1:4" ht="23.25">
      <c r="A236" s="20">
        <v>24433</v>
      </c>
      <c r="B236" s="21">
        <v>37947</v>
      </c>
      <c r="C236"/>
      <c r="D236" s="225">
        <v>184.61958333333334</v>
      </c>
    </row>
    <row r="237" spans="1:4" ht="23.25">
      <c r="A237" s="20">
        <v>24434</v>
      </c>
      <c r="B237" s="21">
        <v>37948</v>
      </c>
      <c r="C237"/>
      <c r="D237" s="225">
        <v>184.60666666666668</v>
      </c>
    </row>
    <row r="238" spans="1:4" ht="23.25">
      <c r="A238" s="20">
        <v>24435</v>
      </c>
      <c r="B238" s="21">
        <v>37949</v>
      </c>
      <c r="C238"/>
      <c r="D238" s="225">
        <v>184.59041666666667</v>
      </c>
    </row>
    <row r="239" spans="1:4" ht="23.25">
      <c r="A239" s="20">
        <v>24436</v>
      </c>
      <c r="B239" s="21">
        <v>37950</v>
      </c>
      <c r="C239"/>
      <c r="D239" s="225">
        <v>184.58</v>
      </c>
    </row>
    <row r="240" spans="1:4" ht="23.25">
      <c r="A240" s="20">
        <v>24437</v>
      </c>
      <c r="B240" s="21">
        <v>37951</v>
      </c>
      <c r="C240"/>
      <c r="D240" s="225">
        <v>184.56291666666667</v>
      </c>
    </row>
    <row r="241" spans="1:4" ht="23.25">
      <c r="A241" s="20">
        <v>24438</v>
      </c>
      <c r="B241" s="21">
        <v>37952</v>
      </c>
      <c r="C241"/>
      <c r="D241" s="225">
        <v>184.54875</v>
      </c>
    </row>
    <row r="242" spans="1:4" ht="23.25">
      <c r="A242" s="20">
        <v>24439</v>
      </c>
      <c r="B242" s="21">
        <v>37953</v>
      </c>
      <c r="C242"/>
      <c r="D242" s="225">
        <v>184.53291666666667</v>
      </c>
    </row>
    <row r="243" spans="1:4" ht="23.25">
      <c r="A243" s="20">
        <v>24440</v>
      </c>
      <c r="B243" s="21">
        <v>37954</v>
      </c>
      <c r="C243"/>
      <c r="D243" s="225">
        <v>184.52083333333334</v>
      </c>
    </row>
    <row r="244" spans="1:4" ht="23.25">
      <c r="A244" s="20">
        <v>24441</v>
      </c>
      <c r="B244" s="21">
        <v>37955</v>
      </c>
      <c r="C244"/>
      <c r="D244" s="225">
        <v>184.51208333333335</v>
      </c>
    </row>
    <row r="245" spans="1:4" ht="23.25">
      <c r="A245" s="20">
        <v>24442</v>
      </c>
      <c r="B245" s="21">
        <v>37956</v>
      </c>
      <c r="C245"/>
      <c r="D245" s="225">
        <v>184.51</v>
      </c>
    </row>
    <row r="246" spans="1:4" ht="23.25">
      <c r="A246" s="20">
        <v>24443</v>
      </c>
      <c r="B246" s="21">
        <v>37957</v>
      </c>
      <c r="C246"/>
      <c r="D246" s="225">
        <v>184.51</v>
      </c>
    </row>
    <row r="247" spans="1:4" ht="23.25">
      <c r="A247" s="20">
        <v>24444</v>
      </c>
      <c r="B247" s="21">
        <v>37958</v>
      </c>
      <c r="C247"/>
      <c r="D247" s="225">
        <v>184.49</v>
      </c>
    </row>
    <row r="248" spans="1:4" ht="23.25">
      <c r="A248" s="20">
        <v>24445</v>
      </c>
      <c r="B248" s="21">
        <v>37959</v>
      </c>
      <c r="C248"/>
      <c r="D248" s="225">
        <v>184.47</v>
      </c>
    </row>
    <row r="249" spans="1:4" ht="23.25">
      <c r="A249" s="20">
        <v>24446</v>
      </c>
      <c r="B249" s="21">
        <v>37960</v>
      </c>
      <c r="C249"/>
      <c r="D249" s="225">
        <v>184.47</v>
      </c>
    </row>
    <row r="250" spans="1:5" ht="23.25">
      <c r="A250" s="20">
        <v>24447</v>
      </c>
      <c r="B250" s="21">
        <v>37961</v>
      </c>
      <c r="C250"/>
      <c r="D250" s="225">
        <v>184.465</v>
      </c>
      <c r="E250" s="101">
        <v>184.465</v>
      </c>
    </row>
    <row r="251" spans="1:4" ht="23.25">
      <c r="A251" s="20">
        <v>24448</v>
      </c>
      <c r="B251" s="21">
        <v>37962</v>
      </c>
      <c r="C251"/>
      <c r="D251" s="225">
        <v>184.45</v>
      </c>
    </row>
    <row r="252" spans="1:4" ht="23.25">
      <c r="A252" s="20">
        <v>24449</v>
      </c>
      <c r="B252" s="21">
        <v>37963</v>
      </c>
      <c r="C252"/>
      <c r="D252" s="225">
        <v>184.49</v>
      </c>
    </row>
    <row r="253" spans="1:4" ht="23.25">
      <c r="A253" s="20">
        <v>24450</v>
      </c>
      <c r="B253" s="21">
        <v>37964</v>
      </c>
      <c r="C253"/>
      <c r="D253" s="225">
        <v>184.44</v>
      </c>
    </row>
    <row r="254" spans="1:4" ht="23.25">
      <c r="A254" s="20">
        <v>24451</v>
      </c>
      <c r="B254" s="21">
        <v>37965</v>
      </c>
      <c r="C254"/>
      <c r="D254" s="225">
        <v>184.43</v>
      </c>
    </row>
    <row r="255" spans="1:4" ht="23.25">
      <c r="A255" s="20">
        <v>24452</v>
      </c>
      <c r="B255" s="21">
        <v>37966</v>
      </c>
      <c r="C255"/>
      <c r="D255" s="225">
        <v>184.43</v>
      </c>
    </row>
    <row r="256" spans="1:4" ht="23.25">
      <c r="A256" s="20">
        <v>24453</v>
      </c>
      <c r="B256" s="21">
        <v>37967</v>
      </c>
      <c r="C256"/>
      <c r="D256" s="225">
        <v>184.41</v>
      </c>
    </row>
    <row r="257" spans="1:5" ht="23.25">
      <c r="A257" s="20">
        <v>24454</v>
      </c>
      <c r="B257" s="21">
        <v>37968</v>
      </c>
      <c r="C257"/>
      <c r="D257" s="225">
        <v>184.395</v>
      </c>
      <c r="E257" s="101">
        <v>184.395</v>
      </c>
    </row>
    <row r="258" spans="1:4" ht="23.25">
      <c r="A258" s="20">
        <v>24455</v>
      </c>
      <c r="B258" s="21">
        <v>37969</v>
      </c>
      <c r="C258"/>
      <c r="D258" s="225">
        <v>184.38</v>
      </c>
    </row>
    <row r="259" spans="1:4" ht="23.25">
      <c r="A259" s="20">
        <v>24456</v>
      </c>
      <c r="B259" s="21">
        <v>37970</v>
      </c>
      <c r="C259"/>
      <c r="D259" s="225">
        <v>184.38</v>
      </c>
    </row>
    <row r="260" spans="1:4" ht="23.25">
      <c r="A260" s="20">
        <v>24457</v>
      </c>
      <c r="B260" s="21">
        <v>37971</v>
      </c>
      <c r="C260"/>
      <c r="D260" s="225">
        <v>184.36</v>
      </c>
    </row>
    <row r="261" spans="1:4" ht="23.25">
      <c r="A261" s="20">
        <v>24458</v>
      </c>
      <c r="B261" s="21">
        <v>37972</v>
      </c>
      <c r="C261"/>
      <c r="D261" s="225">
        <v>184.36</v>
      </c>
    </row>
    <row r="262" spans="1:4" ht="23.25">
      <c r="A262" s="20">
        <v>24459</v>
      </c>
      <c r="B262" s="21">
        <v>37973</v>
      </c>
      <c r="C262"/>
      <c r="D262" s="225">
        <v>184.35</v>
      </c>
    </row>
    <row r="263" spans="1:4" ht="23.25">
      <c r="A263" s="20">
        <v>24460</v>
      </c>
      <c r="B263" s="21">
        <v>37974</v>
      </c>
      <c r="C263"/>
      <c r="D263" s="225">
        <v>184.35</v>
      </c>
    </row>
    <row r="264" spans="1:5" ht="23.25">
      <c r="A264" s="20">
        <v>24461</v>
      </c>
      <c r="B264" s="21">
        <v>37975</v>
      </c>
      <c r="C264"/>
      <c r="D264" s="225">
        <v>184.345</v>
      </c>
      <c r="E264" s="101">
        <v>184.345</v>
      </c>
    </row>
    <row r="265" spans="1:4" ht="23.25">
      <c r="A265" s="20">
        <v>24462</v>
      </c>
      <c r="B265" s="21">
        <v>37976</v>
      </c>
      <c r="C265"/>
      <c r="D265" s="225">
        <v>184.33</v>
      </c>
    </row>
    <row r="266" spans="1:4" ht="23.25">
      <c r="A266" s="20">
        <v>24463</v>
      </c>
      <c r="B266" s="21">
        <v>37977</v>
      </c>
      <c r="C266"/>
      <c r="D266" s="225">
        <v>184.33</v>
      </c>
    </row>
    <row r="267" spans="1:4" ht="23.25">
      <c r="A267" s="20">
        <v>24464</v>
      </c>
      <c r="B267" s="21">
        <v>37978</v>
      </c>
      <c r="C267"/>
      <c r="D267" s="225">
        <v>184.32</v>
      </c>
    </row>
    <row r="268" spans="1:4" ht="23.25">
      <c r="A268" s="20">
        <v>24465</v>
      </c>
      <c r="B268" s="21">
        <v>37979</v>
      </c>
      <c r="C268"/>
      <c r="D268" s="225">
        <v>184.3</v>
      </c>
    </row>
    <row r="269" spans="1:4" ht="23.25">
      <c r="A269" s="20">
        <v>24466</v>
      </c>
      <c r="B269" s="21">
        <v>37980</v>
      </c>
      <c r="C269"/>
      <c r="D269" s="225">
        <v>184.3</v>
      </c>
    </row>
    <row r="270" spans="1:4" ht="23.25">
      <c r="A270" s="20">
        <v>24467</v>
      </c>
      <c r="B270" s="21">
        <v>37981</v>
      </c>
      <c r="C270"/>
      <c r="D270" s="225">
        <v>184.29</v>
      </c>
    </row>
    <row r="271" spans="1:4" ht="23.25">
      <c r="A271" s="20">
        <v>24468</v>
      </c>
      <c r="B271" s="21">
        <v>37982</v>
      </c>
      <c r="C271"/>
      <c r="D271" s="225">
        <v>184.29</v>
      </c>
    </row>
    <row r="272" spans="1:4" ht="23.25">
      <c r="A272" s="20">
        <v>24469</v>
      </c>
      <c r="B272" s="21">
        <v>37983</v>
      </c>
      <c r="C272"/>
      <c r="D272" s="225">
        <v>184.28</v>
      </c>
    </row>
    <row r="273" spans="1:4" ht="23.25">
      <c r="A273" s="20">
        <v>24470</v>
      </c>
      <c r="B273" s="21">
        <v>37984</v>
      </c>
      <c r="C273"/>
      <c r="D273" s="225">
        <v>184.28</v>
      </c>
    </row>
    <row r="274" spans="1:4" ht="23.25">
      <c r="A274" s="20">
        <v>24471</v>
      </c>
      <c r="B274" s="21">
        <v>37985</v>
      </c>
      <c r="C274"/>
      <c r="D274" s="225">
        <v>184.28</v>
      </c>
    </row>
    <row r="275" spans="1:5" ht="23.25">
      <c r="A275" s="20">
        <v>24472</v>
      </c>
      <c r="B275" s="21">
        <v>37986</v>
      </c>
      <c r="C275"/>
      <c r="D275" s="226">
        <v>184.28</v>
      </c>
      <c r="E275" s="103"/>
    </row>
    <row r="276" spans="1:4" ht="23.25">
      <c r="A276" s="20">
        <v>24473</v>
      </c>
      <c r="B276" s="21">
        <v>37987</v>
      </c>
      <c r="C276"/>
      <c r="D276" s="225">
        <v>184.28</v>
      </c>
    </row>
    <row r="277" spans="1:4" ht="23.25">
      <c r="A277" s="20">
        <v>24474</v>
      </c>
      <c r="B277" s="21">
        <v>37988</v>
      </c>
      <c r="C277"/>
      <c r="D277" s="225">
        <v>184.28</v>
      </c>
    </row>
    <row r="278" spans="1:5" ht="23.25">
      <c r="A278" s="20">
        <v>24475</v>
      </c>
      <c r="B278" s="21">
        <v>37989</v>
      </c>
      <c r="C278"/>
      <c r="D278" s="225">
        <v>184.27</v>
      </c>
      <c r="E278" s="102"/>
    </row>
    <row r="279" spans="1:5" ht="23.25">
      <c r="A279" s="20">
        <v>24476</v>
      </c>
      <c r="B279" s="21">
        <v>37990</v>
      </c>
      <c r="C279"/>
      <c r="D279" s="225">
        <v>184.175</v>
      </c>
      <c r="E279" s="101">
        <v>184.175</v>
      </c>
    </row>
    <row r="280" spans="1:4" ht="23.25">
      <c r="A280" s="20">
        <v>24477</v>
      </c>
      <c r="B280" s="21">
        <v>37991</v>
      </c>
      <c r="C280"/>
      <c r="D280" s="225">
        <v>184.25</v>
      </c>
    </row>
    <row r="281" spans="1:4" ht="23.25">
      <c r="A281" s="20">
        <v>24478</v>
      </c>
      <c r="B281" s="21">
        <v>37992</v>
      </c>
      <c r="C281"/>
      <c r="D281" s="225">
        <v>184.25</v>
      </c>
    </row>
    <row r="282" spans="1:4" ht="23.25">
      <c r="A282" s="20">
        <v>24479</v>
      </c>
      <c r="B282" s="21">
        <v>37993</v>
      </c>
      <c r="C282"/>
      <c r="D282" s="225">
        <v>184.25</v>
      </c>
    </row>
    <row r="283" spans="1:4" ht="23.25">
      <c r="A283" s="20">
        <v>24480</v>
      </c>
      <c r="B283" s="21">
        <v>37994</v>
      </c>
      <c r="C283"/>
      <c r="D283" s="225">
        <v>184.23</v>
      </c>
    </row>
    <row r="284" spans="1:4" ht="23.25">
      <c r="A284" s="20">
        <v>24481</v>
      </c>
      <c r="B284" s="21">
        <v>37995</v>
      </c>
      <c r="C284"/>
      <c r="D284" s="225">
        <v>184.23</v>
      </c>
    </row>
    <row r="285" spans="1:4" ht="23.25">
      <c r="A285" s="20">
        <v>24482</v>
      </c>
      <c r="B285" s="21">
        <v>37996</v>
      </c>
      <c r="C285"/>
      <c r="D285" s="225">
        <v>184.23</v>
      </c>
    </row>
    <row r="286" spans="1:4" ht="23.25">
      <c r="A286" s="20">
        <v>24483</v>
      </c>
      <c r="B286" s="21">
        <v>37997</v>
      </c>
      <c r="C286"/>
      <c r="D286" s="225">
        <v>184.22</v>
      </c>
    </row>
    <row r="287" spans="1:4" ht="23.25">
      <c r="A287" s="20">
        <v>24484</v>
      </c>
      <c r="B287" s="21">
        <v>37998</v>
      </c>
      <c r="C287"/>
      <c r="D287" s="225">
        <v>184.22</v>
      </c>
    </row>
    <row r="288" spans="1:4" ht="23.25">
      <c r="A288" s="20">
        <v>24485</v>
      </c>
      <c r="B288" s="21">
        <v>37999</v>
      </c>
      <c r="C288"/>
      <c r="D288" s="225">
        <v>184.21</v>
      </c>
    </row>
    <row r="289" spans="1:4" ht="23.25">
      <c r="A289" s="20">
        <v>24486</v>
      </c>
      <c r="B289" s="21">
        <v>38000</v>
      </c>
      <c r="C289"/>
      <c r="D289" s="225">
        <v>184.21</v>
      </c>
    </row>
    <row r="290" spans="1:4" ht="23.25">
      <c r="A290" s="20">
        <v>24487</v>
      </c>
      <c r="B290" s="21">
        <v>38001</v>
      </c>
      <c r="C290"/>
      <c r="D290" s="225">
        <v>184.21</v>
      </c>
    </row>
    <row r="291" spans="1:4" ht="23.25">
      <c r="A291" s="20">
        <v>24488</v>
      </c>
      <c r="B291" s="21">
        <v>38002</v>
      </c>
      <c r="C291"/>
      <c r="D291" s="225">
        <v>184.2</v>
      </c>
    </row>
    <row r="292" spans="1:4" ht="23.25">
      <c r="A292" s="20">
        <v>24489</v>
      </c>
      <c r="B292" s="21">
        <v>38003</v>
      </c>
      <c r="C292"/>
      <c r="D292" s="225">
        <v>184.2</v>
      </c>
    </row>
    <row r="293" spans="1:4" ht="23.25">
      <c r="A293" s="20">
        <v>24490</v>
      </c>
      <c r="B293" s="21">
        <v>38004</v>
      </c>
      <c r="C293"/>
      <c r="D293" s="225">
        <v>184.19</v>
      </c>
    </row>
    <row r="294" spans="1:4" ht="23.25">
      <c r="A294" s="20">
        <v>24491</v>
      </c>
      <c r="B294" s="21">
        <v>38005</v>
      </c>
      <c r="C294"/>
      <c r="D294" s="225">
        <v>184.19</v>
      </c>
    </row>
    <row r="295" spans="1:4" ht="23.25">
      <c r="A295" s="20">
        <v>24492</v>
      </c>
      <c r="B295" s="21">
        <v>38006</v>
      </c>
      <c r="C295"/>
      <c r="D295" s="225">
        <v>184.18</v>
      </c>
    </row>
    <row r="296" spans="1:4" ht="23.25">
      <c r="A296" s="20">
        <v>24493</v>
      </c>
      <c r="B296" s="21">
        <v>38007</v>
      </c>
      <c r="C296"/>
      <c r="D296" s="225">
        <v>184.17</v>
      </c>
    </row>
    <row r="297" spans="1:4" ht="23.25">
      <c r="A297" s="20">
        <v>24494</v>
      </c>
      <c r="B297" s="21">
        <v>38008</v>
      </c>
      <c r="C297"/>
      <c r="D297" s="225">
        <v>184.16</v>
      </c>
    </row>
    <row r="298" spans="1:4" ht="23.25">
      <c r="A298" s="20">
        <v>24495</v>
      </c>
      <c r="B298" s="21">
        <v>38009</v>
      </c>
      <c r="C298"/>
      <c r="D298" s="225">
        <v>184.16</v>
      </c>
    </row>
    <row r="299" spans="1:4" ht="23.25">
      <c r="A299" s="20">
        <v>24496</v>
      </c>
      <c r="B299" s="21">
        <v>38010</v>
      </c>
      <c r="C299"/>
      <c r="D299" s="225">
        <v>184.16</v>
      </c>
    </row>
    <row r="300" spans="1:4" ht="23.25">
      <c r="A300" s="20">
        <v>24497</v>
      </c>
      <c r="B300" s="21">
        <v>38011</v>
      </c>
      <c r="C300"/>
      <c r="D300" s="225">
        <v>184.15</v>
      </c>
    </row>
    <row r="301" spans="1:4" ht="23.25">
      <c r="A301" s="20">
        <v>24498</v>
      </c>
      <c r="B301" s="21">
        <v>38012</v>
      </c>
      <c r="C301"/>
      <c r="D301" s="225">
        <v>184.14</v>
      </c>
    </row>
    <row r="302" spans="1:4" ht="23.25">
      <c r="A302" s="20">
        <v>24499</v>
      </c>
      <c r="B302" s="21">
        <v>38013</v>
      </c>
      <c r="C302"/>
      <c r="D302" s="225">
        <v>184.15</v>
      </c>
    </row>
    <row r="303" spans="1:4" ht="23.25">
      <c r="A303" s="20">
        <v>24500</v>
      </c>
      <c r="B303" s="21">
        <v>38014</v>
      </c>
      <c r="C303"/>
      <c r="D303" s="225">
        <v>184.15</v>
      </c>
    </row>
    <row r="304" spans="1:5" ht="23.25">
      <c r="A304" s="20">
        <v>24501</v>
      </c>
      <c r="B304" s="21">
        <v>38015</v>
      </c>
      <c r="C304"/>
      <c r="D304" s="225">
        <v>184.175</v>
      </c>
      <c r="E304" s="101">
        <v>184.175</v>
      </c>
    </row>
    <row r="305" spans="1:4" ht="23.25">
      <c r="A305" s="20">
        <v>24502</v>
      </c>
      <c r="B305" s="21">
        <v>38016</v>
      </c>
      <c r="C305"/>
      <c r="D305" s="225">
        <v>184.16</v>
      </c>
    </row>
    <row r="306" spans="1:4" ht="23.25">
      <c r="A306" s="20">
        <v>24503</v>
      </c>
      <c r="B306" s="21">
        <v>38017</v>
      </c>
      <c r="C306"/>
      <c r="D306" s="225">
        <v>184.15</v>
      </c>
    </row>
    <row r="307" spans="1:4" ht="23.25">
      <c r="A307" s="20">
        <v>24504</v>
      </c>
      <c r="B307" s="21">
        <v>38018</v>
      </c>
      <c r="C307"/>
      <c r="D307" s="225">
        <v>184.15041666666667</v>
      </c>
    </row>
    <row r="308" spans="1:4" ht="23.25">
      <c r="A308" s="20">
        <v>24505</v>
      </c>
      <c r="B308" s="21">
        <v>38019</v>
      </c>
      <c r="C308"/>
      <c r="D308" s="225">
        <v>184.14041666666668</v>
      </c>
    </row>
    <row r="309" spans="1:4" ht="23.25">
      <c r="A309" s="20">
        <v>24506</v>
      </c>
      <c r="B309" s="21">
        <v>38020</v>
      </c>
      <c r="C309"/>
      <c r="D309" s="225">
        <v>184.14083333333335</v>
      </c>
    </row>
    <row r="310" spans="1:4" ht="23.25">
      <c r="A310" s="20">
        <v>24507</v>
      </c>
      <c r="B310" s="21">
        <v>38021</v>
      </c>
      <c r="C310"/>
      <c r="D310" s="225">
        <v>184.13500000000002</v>
      </c>
    </row>
    <row r="311" spans="1:4" ht="23.25">
      <c r="A311" s="20">
        <v>24508</v>
      </c>
      <c r="B311" s="21">
        <v>38022</v>
      </c>
      <c r="C311"/>
      <c r="D311" s="225">
        <v>184.12625</v>
      </c>
    </row>
    <row r="312" spans="1:5" ht="23.25">
      <c r="A312" s="20">
        <v>24509</v>
      </c>
      <c r="B312" s="21">
        <v>38023</v>
      </c>
      <c r="C312"/>
      <c r="D312" s="225">
        <v>184.105</v>
      </c>
      <c r="E312" s="101">
        <v>184.105</v>
      </c>
    </row>
    <row r="313" spans="1:4" ht="23.25">
      <c r="A313" s="20">
        <v>24510</v>
      </c>
      <c r="B313" s="21">
        <v>38024</v>
      </c>
      <c r="C313"/>
      <c r="D313" s="225">
        <v>184.10500000000002</v>
      </c>
    </row>
    <row r="314" spans="1:4" ht="23.25">
      <c r="A314" s="20">
        <v>24511</v>
      </c>
      <c r="B314" s="21">
        <v>38025</v>
      </c>
      <c r="C314"/>
      <c r="D314" s="225">
        <v>184.10500000000002</v>
      </c>
    </row>
    <row r="315" spans="1:4" ht="23.25">
      <c r="A315" s="20">
        <v>24512</v>
      </c>
      <c r="B315" s="21">
        <v>38026</v>
      </c>
      <c r="C315"/>
      <c r="D315" s="225">
        <v>184.09291666666667</v>
      </c>
    </row>
    <row r="316" spans="1:4" ht="23.25">
      <c r="A316" s="20">
        <v>24513</v>
      </c>
      <c r="B316" s="21">
        <v>38027</v>
      </c>
      <c r="C316"/>
      <c r="D316" s="225">
        <v>184.07625000000002</v>
      </c>
    </row>
    <row r="317" spans="1:4" ht="23.25">
      <c r="A317" s="20">
        <v>24514</v>
      </c>
      <c r="B317" s="21">
        <v>38028</v>
      </c>
      <c r="C317"/>
      <c r="D317" s="225">
        <v>184.08375</v>
      </c>
    </row>
    <row r="318" spans="1:4" ht="23.25">
      <c r="A318" s="20">
        <v>24515</v>
      </c>
      <c r="B318" s="21">
        <v>38029</v>
      </c>
      <c r="C318"/>
      <c r="D318" s="225">
        <v>184.07625000000002</v>
      </c>
    </row>
    <row r="319" spans="1:6" ht="23.25">
      <c r="A319" s="20">
        <v>24516</v>
      </c>
      <c r="B319" s="21">
        <v>38030</v>
      </c>
      <c r="C319"/>
      <c r="D319" s="225">
        <v>184.07708333333335</v>
      </c>
      <c r="F319" s="101"/>
    </row>
    <row r="320" spans="1:6" ht="23.25">
      <c r="A320" s="20">
        <v>24517</v>
      </c>
      <c r="B320" s="21">
        <v>38031</v>
      </c>
      <c r="C320"/>
      <c r="D320" s="225">
        <v>184.07500000000002</v>
      </c>
      <c r="F320" s="101">
        <v>184.06</v>
      </c>
    </row>
    <row r="321" spans="1:6" ht="23.25">
      <c r="A321" s="20">
        <v>24518</v>
      </c>
      <c r="B321" s="21">
        <v>38032</v>
      </c>
      <c r="C321"/>
      <c r="D321" s="225">
        <v>184.0716666666667</v>
      </c>
      <c r="F321" s="101"/>
    </row>
    <row r="322" spans="1:6" ht="23.25">
      <c r="A322" s="20">
        <v>24519</v>
      </c>
      <c r="B322" s="21">
        <v>38033</v>
      </c>
      <c r="C322"/>
      <c r="D322" s="225">
        <v>184.06291666666667</v>
      </c>
      <c r="F322" s="101"/>
    </row>
    <row r="323" spans="1:6" ht="23.25">
      <c r="A323" s="20">
        <v>24520</v>
      </c>
      <c r="B323" s="21">
        <v>38034</v>
      </c>
      <c r="C323"/>
      <c r="D323" s="225">
        <v>184.06291666666667</v>
      </c>
      <c r="F323" s="101"/>
    </row>
    <row r="324" spans="1:6" ht="23.25">
      <c r="A324" s="20">
        <v>24521</v>
      </c>
      <c r="B324" s="21">
        <v>38035</v>
      </c>
      <c r="C324"/>
      <c r="D324" s="225">
        <v>184.065</v>
      </c>
      <c r="F324" s="101"/>
    </row>
    <row r="325" spans="1:6" ht="23.25">
      <c r="A325" s="20">
        <v>24522</v>
      </c>
      <c r="B325" s="21">
        <v>38036</v>
      </c>
      <c r="C325"/>
      <c r="D325" s="225">
        <v>184.06166666666667</v>
      </c>
      <c r="F325" s="101"/>
    </row>
    <row r="326" spans="1:6" ht="23.25">
      <c r="A326" s="20">
        <v>24523</v>
      </c>
      <c r="B326" s="21">
        <v>38037</v>
      </c>
      <c r="C326"/>
      <c r="D326" s="225">
        <v>184.04500000000002</v>
      </c>
      <c r="E326" s="101">
        <v>184.045</v>
      </c>
      <c r="F326" s="101"/>
    </row>
    <row r="327" spans="1:6" ht="23.25">
      <c r="A327" s="20">
        <v>24524</v>
      </c>
      <c r="B327" s="21">
        <v>38038</v>
      </c>
      <c r="C327"/>
      <c r="D327" s="225">
        <v>184.04500000000002</v>
      </c>
      <c r="F327" s="101">
        <v>184.04</v>
      </c>
    </row>
    <row r="328" spans="1:4" ht="23.25">
      <c r="A328" s="20">
        <v>24525</v>
      </c>
      <c r="B328" s="21">
        <v>38039</v>
      </c>
      <c r="C328"/>
      <c r="D328" s="225">
        <v>184.04166666666669</v>
      </c>
    </row>
    <row r="329" spans="1:4" ht="23.25">
      <c r="A329" s="20">
        <v>24526</v>
      </c>
      <c r="B329" s="21">
        <v>38040</v>
      </c>
      <c r="C329"/>
      <c r="D329" s="225">
        <v>184.035</v>
      </c>
    </row>
    <row r="330" spans="1:4" ht="23.25">
      <c r="A330" s="20">
        <v>24527</v>
      </c>
      <c r="B330" s="21">
        <v>38041</v>
      </c>
      <c r="C330"/>
      <c r="D330" s="225">
        <v>184.03458333333333</v>
      </c>
    </row>
    <row r="331" spans="1:4" ht="23.25">
      <c r="A331" s="20">
        <v>24528</v>
      </c>
      <c r="B331" s="21">
        <v>38042</v>
      </c>
      <c r="C331"/>
      <c r="D331" s="225">
        <v>184.035</v>
      </c>
    </row>
    <row r="332" spans="1:4" ht="23.25">
      <c r="A332" s="20">
        <v>24529</v>
      </c>
      <c r="B332" s="21">
        <v>38043</v>
      </c>
      <c r="C332"/>
      <c r="D332" s="225">
        <v>184.03291666666667</v>
      </c>
    </row>
    <row r="333" spans="1:5" ht="23.25">
      <c r="A333" s="20">
        <v>24530</v>
      </c>
      <c r="B333" s="21">
        <v>38044</v>
      </c>
      <c r="C333"/>
      <c r="D333" s="225">
        <v>184.085</v>
      </c>
      <c r="E333" s="101">
        <v>184.085</v>
      </c>
    </row>
    <row r="334" spans="1:4" ht="23.25">
      <c r="A334" s="20">
        <v>24531</v>
      </c>
      <c r="B334" s="21">
        <v>38045</v>
      </c>
      <c r="C334"/>
      <c r="D334" s="225">
        <v>184.03875</v>
      </c>
    </row>
    <row r="335" spans="1:4" ht="23.25">
      <c r="A335" s="20" t="s">
        <v>192</v>
      </c>
      <c r="B335" s="21">
        <v>38046</v>
      </c>
      <c r="C335"/>
      <c r="D335" s="225">
        <v>184.04375000000002</v>
      </c>
    </row>
    <row r="336" spans="1:4" ht="23.25">
      <c r="A336" s="20">
        <v>24532</v>
      </c>
      <c r="B336" s="21">
        <v>38047</v>
      </c>
      <c r="C336"/>
      <c r="D336" s="225">
        <v>184.04083333333335</v>
      </c>
    </row>
    <row r="337" spans="1:4" ht="23.25">
      <c r="A337" s="20">
        <v>24533</v>
      </c>
      <c r="B337" s="21">
        <v>38048</v>
      </c>
      <c r="C337"/>
      <c r="D337" s="225">
        <v>184.01708333333335</v>
      </c>
    </row>
    <row r="338" spans="1:4" ht="23.25">
      <c r="A338" s="20">
        <v>24534</v>
      </c>
      <c r="B338" s="21">
        <v>38049</v>
      </c>
      <c r="C338"/>
      <c r="D338" s="225">
        <v>184.01666666666668</v>
      </c>
    </row>
    <row r="339" spans="1:4" ht="23.25">
      <c r="A339" s="20">
        <v>24535</v>
      </c>
      <c r="B339" s="21">
        <v>38050</v>
      </c>
      <c r="C339"/>
      <c r="D339" s="225">
        <v>184.01500000000001</v>
      </c>
    </row>
    <row r="340" spans="1:4" ht="23.25">
      <c r="A340" s="20">
        <v>24536</v>
      </c>
      <c r="B340" s="21">
        <v>38051</v>
      </c>
      <c r="C340"/>
      <c r="D340" s="225">
        <v>184.00625</v>
      </c>
    </row>
    <row r="341" spans="1:4" ht="23.25">
      <c r="A341" s="20">
        <v>24537</v>
      </c>
      <c r="B341" s="21">
        <v>38052</v>
      </c>
      <c r="C341"/>
      <c r="D341" s="225">
        <v>184.005</v>
      </c>
    </row>
    <row r="342" spans="1:5" ht="23.25">
      <c r="A342" s="20">
        <v>24538</v>
      </c>
      <c r="B342" s="21">
        <v>38053</v>
      </c>
      <c r="C342"/>
      <c r="D342" s="225">
        <v>184.005</v>
      </c>
      <c r="E342" s="101">
        <v>184.005</v>
      </c>
    </row>
    <row r="343" spans="1:4" ht="23.25">
      <c r="A343" s="20">
        <v>24539</v>
      </c>
      <c r="B343" s="21">
        <v>38054</v>
      </c>
      <c r="C343"/>
      <c r="D343" s="225">
        <v>183.99541666666667</v>
      </c>
    </row>
    <row r="344" spans="1:4" ht="23.25">
      <c r="A344" s="20">
        <v>24540</v>
      </c>
      <c r="B344" s="21">
        <v>38055</v>
      </c>
      <c r="C344"/>
      <c r="D344" s="225">
        <v>183.995</v>
      </c>
    </row>
    <row r="345" spans="1:4" ht="23.25">
      <c r="A345" s="20">
        <v>24541</v>
      </c>
      <c r="B345" s="21">
        <v>38056</v>
      </c>
      <c r="C345"/>
      <c r="D345" s="225">
        <v>183.995</v>
      </c>
    </row>
    <row r="346" spans="1:4" ht="23.25">
      <c r="A346" s="20">
        <v>24542</v>
      </c>
      <c r="B346" s="21">
        <v>38057</v>
      </c>
      <c r="C346"/>
      <c r="D346" s="225">
        <v>183.98583333333335</v>
      </c>
    </row>
    <row r="347" spans="1:4" ht="23.25">
      <c r="A347" s="20">
        <v>24543</v>
      </c>
      <c r="B347" s="21">
        <v>38058</v>
      </c>
      <c r="C347"/>
      <c r="D347" s="225">
        <v>183.985</v>
      </c>
    </row>
    <row r="348" spans="1:4" ht="23.25">
      <c r="A348" s="20">
        <v>24544</v>
      </c>
      <c r="B348" s="21">
        <v>38059</v>
      </c>
      <c r="C348"/>
      <c r="D348" s="225">
        <v>183.985</v>
      </c>
    </row>
    <row r="349" spans="1:4" ht="23.25">
      <c r="A349" s="20">
        <v>24545</v>
      </c>
      <c r="B349" s="21">
        <v>38060</v>
      </c>
      <c r="C349"/>
      <c r="D349" s="225">
        <v>183.97625</v>
      </c>
    </row>
    <row r="350" spans="1:5" ht="23.25">
      <c r="A350" s="20">
        <v>24546</v>
      </c>
      <c r="B350" s="21">
        <v>38061</v>
      </c>
      <c r="C350"/>
      <c r="D350" s="225">
        <v>183.985</v>
      </c>
      <c r="E350" s="101">
        <v>183.985</v>
      </c>
    </row>
    <row r="351" spans="1:4" ht="23.25">
      <c r="A351" s="20">
        <v>24547</v>
      </c>
      <c r="B351" s="21">
        <v>38062</v>
      </c>
      <c r="C351"/>
      <c r="D351" s="225">
        <v>183.97833333333335</v>
      </c>
    </row>
    <row r="352" spans="1:4" ht="23.25">
      <c r="A352" s="20">
        <v>24548</v>
      </c>
      <c r="B352" s="21">
        <v>38063</v>
      </c>
      <c r="C352"/>
      <c r="D352" s="225">
        <v>183.975</v>
      </c>
    </row>
    <row r="353" spans="1:4" ht="23.25">
      <c r="A353" s="20">
        <v>24549</v>
      </c>
      <c r="B353" s="21">
        <v>38064</v>
      </c>
      <c r="C353"/>
      <c r="D353" s="225">
        <v>183.96625</v>
      </c>
    </row>
    <row r="354" spans="1:4" ht="23.25">
      <c r="A354" s="20">
        <v>24550</v>
      </c>
      <c r="B354" s="21">
        <v>38065</v>
      </c>
      <c r="C354"/>
      <c r="D354" s="225">
        <v>183.965</v>
      </c>
    </row>
    <row r="355" spans="1:4" ht="23.25">
      <c r="A355" s="20">
        <v>24551</v>
      </c>
      <c r="B355" s="21">
        <v>38066</v>
      </c>
      <c r="C355"/>
      <c r="D355" s="225">
        <v>183.965</v>
      </c>
    </row>
    <row r="356" spans="1:4" ht="23.25">
      <c r="A356" s="20">
        <v>24552</v>
      </c>
      <c r="B356" s="21">
        <v>38067</v>
      </c>
      <c r="C356"/>
      <c r="D356" s="225">
        <v>183.96166666666667</v>
      </c>
    </row>
    <row r="357" spans="1:4" ht="23.25">
      <c r="A357" s="20">
        <v>24553</v>
      </c>
      <c r="B357" s="21">
        <v>38068</v>
      </c>
      <c r="C357"/>
      <c r="D357" s="225">
        <v>183.96958333333333</v>
      </c>
    </row>
    <row r="358" spans="1:5" ht="23.25">
      <c r="A358" s="20">
        <v>24554</v>
      </c>
      <c r="B358" s="21">
        <v>38069</v>
      </c>
      <c r="C358"/>
      <c r="D358" s="225">
        <v>183.9575</v>
      </c>
      <c r="E358" s="103"/>
    </row>
    <row r="359" spans="1:4" ht="23.25">
      <c r="A359" s="20">
        <v>24555</v>
      </c>
      <c r="B359" s="21">
        <v>38070</v>
      </c>
      <c r="C359"/>
      <c r="D359" s="225">
        <v>183.965</v>
      </c>
    </row>
    <row r="360" spans="1:4" ht="23.25">
      <c r="A360" s="20">
        <v>24556</v>
      </c>
      <c r="B360" s="21">
        <v>38071</v>
      </c>
      <c r="C360"/>
      <c r="D360" s="225">
        <v>184.00333333333333</v>
      </c>
    </row>
    <row r="361" spans="1:4" ht="23.25">
      <c r="A361" s="20">
        <v>24557</v>
      </c>
      <c r="B361" s="21">
        <v>38072</v>
      </c>
      <c r="C361"/>
      <c r="D361" s="225">
        <v>184.00416666666666</v>
      </c>
    </row>
    <row r="362" spans="1:4" ht="23.25">
      <c r="A362" s="20">
        <v>24558</v>
      </c>
      <c r="B362" s="21">
        <v>38073</v>
      </c>
      <c r="C362"/>
      <c r="D362" s="225">
        <v>184.005</v>
      </c>
    </row>
    <row r="363" spans="1:4" ht="23.25">
      <c r="A363" s="20">
        <v>24559</v>
      </c>
      <c r="B363" s="21">
        <v>38074</v>
      </c>
      <c r="C363"/>
      <c r="D363" s="225">
        <v>183.99875</v>
      </c>
    </row>
    <row r="364" spans="1:4" ht="23.25">
      <c r="A364" s="20">
        <v>24560</v>
      </c>
      <c r="B364" s="21">
        <v>38075</v>
      </c>
      <c r="C364"/>
      <c r="D364" s="225">
        <v>183.95291666666668</v>
      </c>
    </row>
    <row r="365" spans="1:4" ht="23.25">
      <c r="A365" s="20">
        <v>24561</v>
      </c>
      <c r="B365" s="21">
        <v>38076</v>
      </c>
      <c r="C365"/>
      <c r="D365" s="225">
        <v>183.90625</v>
      </c>
    </row>
    <row r="366" spans="1:4" ht="23.25">
      <c r="A366" s="20">
        <v>24562</v>
      </c>
      <c r="B366" s="21">
        <v>38077</v>
      </c>
      <c r="C366"/>
      <c r="D366" s="225">
        <v>183.905</v>
      </c>
    </row>
    <row r="367" ht="21">
      <c r="E367" s="106"/>
    </row>
  </sheetData>
  <sheetProtection/>
  <mergeCells count="2">
    <mergeCell ref="Q18:X18"/>
    <mergeCell ref="Q19:X19"/>
  </mergeCells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SarabunPSK,ตัวหนา"&amp;14 91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2024-05-27T03:11:35Z</cp:lastPrinted>
  <dcterms:created xsi:type="dcterms:W3CDTF">2002-04-29T09:06:23Z</dcterms:created>
  <dcterms:modified xsi:type="dcterms:W3CDTF">2024-05-27T03:11:40Z</dcterms:modified>
  <cp:category/>
  <cp:version/>
  <cp:contentType/>
  <cp:contentStatus/>
</cp:coreProperties>
</file>