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<sst xmlns="http://schemas.openxmlformats.org/spreadsheetml/2006/main" count="30" uniqueCount="25">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</sst>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6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4" fontId="25" fillId="0" borderId="0" xfId="0" applyNumberFormat="1" applyFont="1" applyAlignment="1">
      <alignment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6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4" fontId="26" fillId="0" borderId="11" xfId="0" applyNumberFormat="1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6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4" fontId="26" fillId="0" borderId="11" xfId="0" applyNumberFormat="1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6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1" fontId="25" fillId="5" borderId="14" xfId="0" applyNumberFormat="1" applyFont="1" applyFill="1" applyBorder="1" applyAlignment="1" applyProtection="1">
      <alignment horizontal="center"/>
      <protection/>
    </xf>
    <xf numFmtId="2" fontId="25" fillId="19" borderId="15" xfId="0" applyNumberFormat="1" applyFont="1" applyFill="1" applyBorder="1" applyAlignment="1" applyProtection="1">
      <alignment/>
      <protection/>
    </xf>
    <xf numFmtId="2" fontId="27" fillId="19" borderId="15" xfId="0" applyNumberFormat="1" applyFont="1" applyFill="1" applyBorder="1" applyAlignment="1" applyProtection="1">
      <alignment/>
      <protection/>
    </xf>
    <xf numFmtId="236" fontId="25" fillId="5" borderId="15" xfId="0" applyNumberFormat="1" applyFont="1" applyFill="1" applyBorder="1" applyAlignment="1" applyProtection="1">
      <alignment horizontal="right"/>
      <protection/>
    </xf>
    <xf numFmtId="2" fontId="25" fillId="7" borderId="16" xfId="0" applyNumberFormat="1" applyFont="1" applyFill="1" applyBorder="1" applyAlignment="1">
      <alignment horizontal="right"/>
    </xf>
    <xf numFmtId="234" fontId="25" fillId="0" borderId="17" xfId="0" applyNumberFormat="1" applyFont="1" applyFill="1" applyBorder="1" applyAlignment="1" applyProtection="1">
      <alignment/>
      <protection/>
    </xf>
    <xf numFmtId="1" fontId="25" fillId="0" borderId="18" xfId="0" applyNumberFormat="1" applyFont="1" applyBorder="1" applyAlignment="1" applyProtection="1">
      <alignment horizontal="center"/>
      <protection/>
    </xf>
    <xf numFmtId="2" fontId="25" fillId="0" borderId="18" xfId="0" applyNumberFormat="1" applyFont="1" applyBorder="1" applyAlignment="1" applyProtection="1">
      <alignment/>
      <protection/>
    </xf>
    <xf numFmtId="236" fontId="25" fillId="0" borderId="18" xfId="0" applyNumberFormat="1" applyFont="1" applyBorder="1" applyAlignment="1" applyProtection="1">
      <alignment horizontal="right"/>
      <protection/>
    </xf>
    <xf numFmtId="233" fontId="25" fillId="0" borderId="18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36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6" fontId="25" fillId="0" borderId="0" xfId="0" applyNumberFormat="1" applyFont="1" applyAlignment="1">
      <alignment horizontal="center"/>
    </xf>
    <xf numFmtId="1" fontId="25" fillId="5" borderId="14" xfId="0" applyNumberFormat="1" applyFont="1" applyFill="1" applyBorder="1" applyAlignment="1" applyProtection="1">
      <alignment horizontal="center" vertical="center"/>
      <protection/>
    </xf>
    <xf numFmtId="2" fontId="25" fillId="19" borderId="15" xfId="0" applyNumberFormat="1" applyFont="1" applyFill="1" applyBorder="1" applyAlignment="1" applyProtection="1">
      <alignment horizontal="center" vertical="center"/>
      <protection/>
    </xf>
    <xf numFmtId="236" fontId="25" fillId="5" borderId="15" xfId="0" applyNumberFormat="1" applyFont="1" applyFill="1" applyBorder="1" applyAlignment="1" applyProtection="1">
      <alignment horizontal="center" vertical="center"/>
      <protection/>
    </xf>
    <xf numFmtId="2" fontId="25" fillId="7" borderId="16" xfId="0" applyNumberFormat="1" applyFont="1" applyFill="1" applyBorder="1" applyAlignment="1">
      <alignment horizontal="center" vertical="center"/>
    </xf>
    <xf numFmtId="234" fontId="25" fillId="0" borderId="17" xfId="0" applyNumberFormat="1" applyFont="1" applyFill="1" applyBorder="1" applyAlignment="1" applyProtection="1">
      <alignment horizontal="center" vertical="center"/>
      <protection/>
    </xf>
    <xf numFmtId="1" fontId="25" fillId="7" borderId="14" xfId="0" applyNumberFormat="1" applyFont="1" applyFill="1" applyBorder="1" applyAlignment="1" applyProtection="1">
      <alignment horizontal="center" vertical="center"/>
      <protection/>
    </xf>
    <xf numFmtId="2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4" fontId="25" fillId="0" borderId="0" xfId="0" applyNumberFormat="1" applyFont="1" applyAlignment="1">
      <alignment horizontal="center" vertical="center"/>
    </xf>
    <xf numFmtId="236" fontId="25" fillId="19" borderId="15" xfId="0" applyNumberFormat="1" applyFont="1" applyFill="1" applyBorder="1" applyAlignment="1" applyProtection="1">
      <alignment horizontal="center" vertical="center"/>
      <protection/>
    </xf>
    <xf numFmtId="1" fontId="34" fillId="5" borderId="14" xfId="0" applyNumberFormat="1" applyFont="1" applyFill="1" applyBorder="1" applyAlignment="1" applyProtection="1">
      <alignment horizontal="center" vertical="center"/>
      <protection/>
    </xf>
    <xf numFmtId="236" fontId="34" fillId="5" borderId="15" xfId="0" applyNumberFormat="1" applyFont="1" applyFill="1" applyBorder="1" applyAlignment="1" applyProtection="1">
      <alignment horizontal="center" vertical="center"/>
      <protection/>
    </xf>
    <xf numFmtId="2" fontId="34" fillId="7" borderId="16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236" fontId="34" fillId="19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1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815"/>
          <c:w val="0.8712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'N.75_H.05'!$A$8:$A$21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'N.75_H.05'!$N$8:$N$21</c:f>
              <c:numCache>
                <c:ptCount val="14"/>
                <c:pt idx="0">
                  <c:v>2395.18</c:v>
                </c:pt>
                <c:pt idx="1">
                  <c:v>1764.9299999999998</c:v>
                </c:pt>
                <c:pt idx="2">
                  <c:v>3048.23</c:v>
                </c:pt>
                <c:pt idx="3">
                  <c:v>1721.32</c:v>
                </c:pt>
                <c:pt idx="4">
                  <c:v>2273.7</c:v>
                </c:pt>
                <c:pt idx="5">
                  <c:v>3711.45</c:v>
                </c:pt>
                <c:pt idx="6">
                  <c:v>1884.8799999999997</c:v>
                </c:pt>
                <c:pt idx="7">
                  <c:v>1603.1200000000001</c:v>
                </c:pt>
                <c:pt idx="8">
                  <c:v>1794.1400000000003</c:v>
                </c:pt>
                <c:pt idx="9">
                  <c:v>1599.03</c:v>
                </c:pt>
                <c:pt idx="10">
                  <c:v>2395.6400000000003</c:v>
                </c:pt>
                <c:pt idx="11">
                  <c:v>2107.59</c:v>
                </c:pt>
                <c:pt idx="12">
                  <c:v>2506.81</c:v>
                </c:pt>
                <c:pt idx="13">
                  <c:v>1425.2000000000003</c:v>
                </c:pt>
              </c:numCache>
            </c:numRef>
          </c:val>
        </c:ser>
        <c:gapWidth val="100"/>
        <c:axId val="7110288"/>
        <c:axId val="63992593"/>
      </c:barChart>
      <c:lineChart>
        <c:grouping val="standard"/>
        <c:varyColors val="0"/>
        <c:ser>
          <c:idx val="1"/>
          <c:order val="1"/>
          <c:tx>
            <c:v>ค่าเฉลี่ย 2219.5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'N.75_H.05'!$A$8:$A$20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'N.75_H.05'!$P$8:$P$20</c:f>
              <c:numCache>
                <c:ptCount val="13"/>
                <c:pt idx="0">
                  <c:v>2215.85</c:v>
                </c:pt>
                <c:pt idx="1">
                  <c:v>2215.85</c:v>
                </c:pt>
                <c:pt idx="2">
                  <c:v>2215.85</c:v>
                </c:pt>
                <c:pt idx="3">
                  <c:v>2215.85</c:v>
                </c:pt>
                <c:pt idx="4">
                  <c:v>2215.85</c:v>
                </c:pt>
                <c:pt idx="5">
                  <c:v>2215.85</c:v>
                </c:pt>
                <c:pt idx="6">
                  <c:v>2215.85</c:v>
                </c:pt>
                <c:pt idx="7">
                  <c:v>2215.85</c:v>
                </c:pt>
                <c:pt idx="8">
                  <c:v>2215.85</c:v>
                </c:pt>
                <c:pt idx="9">
                  <c:v>2215.85</c:v>
                </c:pt>
                <c:pt idx="10">
                  <c:v>2215.85</c:v>
                </c:pt>
                <c:pt idx="11">
                  <c:v>2215.85</c:v>
                </c:pt>
                <c:pt idx="12">
                  <c:v>2215.85</c:v>
                </c:pt>
              </c:numCache>
            </c:numRef>
          </c:val>
          <c:smooth val="0"/>
        </c:ser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992593"/>
        <c:crossesAt val="0"/>
        <c:auto val="1"/>
        <c:lblOffset val="100"/>
        <c:tickLblSkip val="1"/>
        <c:noMultiLvlLbl val="0"/>
      </c:catAx>
      <c:valAx>
        <c:axId val="6399259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zoomScalePageLayoutView="0" workbookViewId="0" topLeftCell="A10">
      <selection activeCell="S22" sqref="S22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23</v>
      </c>
      <c r="B3" s="58"/>
      <c r="C3" s="58"/>
      <c r="D3" s="58"/>
      <c r="E3" s="7"/>
      <c r="F3" s="7"/>
      <c r="G3" s="7"/>
      <c r="H3" s="7"/>
      <c r="I3" s="7"/>
      <c r="J3" s="7"/>
      <c r="K3" s="7"/>
      <c r="L3" s="57" t="s">
        <v>24</v>
      </c>
      <c r="M3" s="57"/>
      <c r="N3" s="57"/>
      <c r="O3" s="57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39.92</v>
      </c>
      <c r="C8" s="44">
        <v>110.43</v>
      </c>
      <c r="D8" s="44">
        <v>116.74</v>
      </c>
      <c r="E8" s="44">
        <v>357.15</v>
      </c>
      <c r="F8" s="44">
        <v>846.07</v>
      </c>
      <c r="G8" s="44">
        <v>432.09</v>
      </c>
      <c r="H8" s="44">
        <v>249.77</v>
      </c>
      <c r="I8" s="44">
        <v>96.85</v>
      </c>
      <c r="J8" s="44">
        <v>57.37</v>
      </c>
      <c r="K8" s="44">
        <v>41.13</v>
      </c>
      <c r="L8" s="44">
        <v>27.39</v>
      </c>
      <c r="M8" s="44">
        <v>20.27</v>
      </c>
      <c r="N8" s="45">
        <f aca="true" t="shared" si="0" ref="N8:N16">SUM(B8:M8)</f>
        <v>2395.18</v>
      </c>
      <c r="O8" s="46">
        <f aca="true" t="shared" si="1" ref="O8:O21">+N8*0.0317097</f>
        <v>75.950439246</v>
      </c>
      <c r="P8" s="47">
        <f aca="true" t="shared" si="2" ref="P8:P20">$N$41</f>
        <v>2215.85</v>
      </c>
    </row>
    <row r="9" spans="1:16" ht="15" customHeight="1">
      <c r="A9" s="43">
        <v>2550</v>
      </c>
      <c r="B9" s="44">
        <v>16.9</v>
      </c>
      <c r="C9" s="44">
        <v>65.63</v>
      </c>
      <c r="D9" s="44">
        <v>137.45</v>
      </c>
      <c r="E9" s="44">
        <v>159.45</v>
      </c>
      <c r="F9" s="44">
        <v>483.23</v>
      </c>
      <c r="G9" s="44">
        <v>340.83</v>
      </c>
      <c r="H9" s="44">
        <v>317.56</v>
      </c>
      <c r="I9" s="44">
        <v>96.94</v>
      </c>
      <c r="J9" s="44">
        <v>55.94</v>
      </c>
      <c r="K9" s="44">
        <v>38.83</v>
      </c>
      <c r="L9" s="44">
        <v>31.82</v>
      </c>
      <c r="M9" s="44">
        <v>20.35</v>
      </c>
      <c r="N9" s="45">
        <f t="shared" si="0"/>
        <v>1764.9299999999998</v>
      </c>
      <c r="O9" s="46">
        <f t="shared" si="1"/>
        <v>55.965400820999996</v>
      </c>
      <c r="P9" s="47">
        <f t="shared" si="2"/>
        <v>2215.85</v>
      </c>
    </row>
    <row r="10" spans="1:16" ht="15" customHeight="1">
      <c r="A10" s="43">
        <v>2551</v>
      </c>
      <c r="B10" s="44">
        <v>35.01</v>
      </c>
      <c r="C10" s="44">
        <v>129.28</v>
      </c>
      <c r="D10" s="44">
        <v>425.48</v>
      </c>
      <c r="E10" s="44">
        <v>691.45</v>
      </c>
      <c r="F10" s="44">
        <v>823.62</v>
      </c>
      <c r="G10" s="44">
        <v>364.98</v>
      </c>
      <c r="H10" s="44">
        <v>240.5</v>
      </c>
      <c r="I10" s="44">
        <v>149.5</v>
      </c>
      <c r="J10" s="44">
        <v>79.14</v>
      </c>
      <c r="K10" s="44">
        <v>52.51</v>
      </c>
      <c r="L10" s="44">
        <v>31.81</v>
      </c>
      <c r="M10" s="44">
        <v>24.95</v>
      </c>
      <c r="N10" s="45">
        <f t="shared" si="0"/>
        <v>3048.23</v>
      </c>
      <c r="O10" s="46">
        <f t="shared" si="1"/>
        <v>96.658458831</v>
      </c>
      <c r="P10" s="47">
        <f t="shared" si="2"/>
        <v>2215.85</v>
      </c>
    </row>
    <row r="11" spans="1:16" ht="15" customHeight="1">
      <c r="A11" s="43">
        <v>2552</v>
      </c>
      <c r="B11" s="44">
        <v>31.44</v>
      </c>
      <c r="C11" s="44">
        <v>58.86</v>
      </c>
      <c r="D11" s="44">
        <v>124.07</v>
      </c>
      <c r="E11" s="44">
        <v>539.21</v>
      </c>
      <c r="F11" s="44">
        <v>329.56</v>
      </c>
      <c r="G11" s="44">
        <v>247.54</v>
      </c>
      <c r="H11" s="44">
        <v>183.29</v>
      </c>
      <c r="I11" s="44">
        <v>86.57</v>
      </c>
      <c r="J11" s="44">
        <v>52.12</v>
      </c>
      <c r="K11" s="44">
        <v>35.42</v>
      </c>
      <c r="L11" s="44">
        <v>18.45</v>
      </c>
      <c r="M11" s="44">
        <v>14.79</v>
      </c>
      <c r="N11" s="45">
        <f t="shared" si="0"/>
        <v>1721.32</v>
      </c>
      <c r="O11" s="46">
        <f t="shared" si="1"/>
        <v>54.582540804</v>
      </c>
      <c r="P11" s="47">
        <f t="shared" si="2"/>
        <v>2215.85</v>
      </c>
    </row>
    <row r="12" spans="1:16" ht="15" customHeight="1">
      <c r="A12" s="43">
        <v>2553</v>
      </c>
      <c r="B12" s="44">
        <v>17.99</v>
      </c>
      <c r="C12" s="44">
        <v>38.4</v>
      </c>
      <c r="D12" s="44">
        <v>42.3</v>
      </c>
      <c r="E12" s="44">
        <v>264.31</v>
      </c>
      <c r="F12" s="44">
        <v>866.42</v>
      </c>
      <c r="G12" s="44">
        <v>615.24</v>
      </c>
      <c r="H12" s="44">
        <v>179.49</v>
      </c>
      <c r="I12" s="44">
        <v>85.13</v>
      </c>
      <c r="J12" s="44">
        <v>59.45</v>
      </c>
      <c r="K12" s="44">
        <v>44.72</v>
      </c>
      <c r="L12" s="44">
        <v>24.93</v>
      </c>
      <c r="M12" s="44">
        <v>35.32</v>
      </c>
      <c r="N12" s="45">
        <f t="shared" si="0"/>
        <v>2273.7</v>
      </c>
      <c r="O12" s="46">
        <f t="shared" si="1"/>
        <v>72.09834488999999</v>
      </c>
      <c r="P12" s="47">
        <f t="shared" si="2"/>
        <v>2215.85</v>
      </c>
    </row>
    <row r="13" spans="1:16" ht="15" customHeight="1">
      <c r="A13" s="43">
        <v>2554</v>
      </c>
      <c r="B13" s="44">
        <v>33.51</v>
      </c>
      <c r="C13" s="44">
        <v>108.81</v>
      </c>
      <c r="D13" s="44">
        <v>428.09</v>
      </c>
      <c r="E13" s="44">
        <v>692.9</v>
      </c>
      <c r="F13" s="44">
        <v>946.43</v>
      </c>
      <c r="G13" s="44">
        <v>781.6</v>
      </c>
      <c r="H13" s="44">
        <v>374.27</v>
      </c>
      <c r="I13" s="44">
        <v>134.36</v>
      </c>
      <c r="J13" s="44">
        <v>82.39</v>
      </c>
      <c r="K13" s="44">
        <v>58.32</v>
      </c>
      <c r="L13" s="44">
        <v>37.84</v>
      </c>
      <c r="M13" s="44">
        <v>32.93</v>
      </c>
      <c r="N13" s="45">
        <f t="shared" si="0"/>
        <v>3711.45</v>
      </c>
      <c r="O13" s="46">
        <f t="shared" si="1"/>
        <v>117.688966065</v>
      </c>
      <c r="P13" s="47">
        <f t="shared" si="2"/>
        <v>2215.85</v>
      </c>
    </row>
    <row r="14" spans="1:16" ht="15" customHeight="1">
      <c r="A14" s="43">
        <v>2555</v>
      </c>
      <c r="B14" s="44">
        <v>36.48</v>
      </c>
      <c r="C14" s="44">
        <v>76.62</v>
      </c>
      <c r="D14" s="44">
        <v>93.82</v>
      </c>
      <c r="E14" s="44">
        <v>289.5</v>
      </c>
      <c r="F14" s="44">
        <v>542.95</v>
      </c>
      <c r="G14" s="44">
        <v>390.41</v>
      </c>
      <c r="H14" s="44">
        <v>157.35</v>
      </c>
      <c r="I14" s="44">
        <v>106.33</v>
      </c>
      <c r="J14" s="44">
        <v>73.94</v>
      </c>
      <c r="K14" s="44">
        <v>45.75</v>
      </c>
      <c r="L14" s="44">
        <v>39.62</v>
      </c>
      <c r="M14" s="44">
        <v>32.11</v>
      </c>
      <c r="N14" s="45">
        <f t="shared" si="0"/>
        <v>1884.8799999999997</v>
      </c>
      <c r="O14" s="46">
        <f t="shared" si="1"/>
        <v>59.76897933599999</v>
      </c>
      <c r="P14" s="47">
        <f t="shared" si="2"/>
        <v>2215.85</v>
      </c>
    </row>
    <row r="15" spans="1:16" ht="15" customHeight="1">
      <c r="A15" s="43">
        <v>2556</v>
      </c>
      <c r="B15" s="44">
        <v>24.56</v>
      </c>
      <c r="C15" s="44">
        <v>37.94</v>
      </c>
      <c r="D15" s="44">
        <v>54.82</v>
      </c>
      <c r="E15" s="44">
        <v>274.65</v>
      </c>
      <c r="F15" s="44">
        <v>505.89</v>
      </c>
      <c r="G15" s="44">
        <v>313.74</v>
      </c>
      <c r="H15" s="44">
        <v>136.97</v>
      </c>
      <c r="I15" s="44">
        <v>81.12</v>
      </c>
      <c r="J15" s="44">
        <v>66.52</v>
      </c>
      <c r="K15" s="44">
        <v>45.92</v>
      </c>
      <c r="L15" s="44">
        <v>32.06</v>
      </c>
      <c r="M15" s="44">
        <v>28.93</v>
      </c>
      <c r="N15" s="45">
        <f t="shared" si="0"/>
        <v>1603.1200000000001</v>
      </c>
      <c r="O15" s="46">
        <f t="shared" si="1"/>
        <v>50.834454264</v>
      </c>
      <c r="P15" s="47">
        <f t="shared" si="2"/>
        <v>2215.85</v>
      </c>
    </row>
    <row r="16" spans="1:16" ht="15" customHeight="1">
      <c r="A16" s="43">
        <v>2557</v>
      </c>
      <c r="B16" s="44">
        <v>27.91</v>
      </c>
      <c r="C16" s="44">
        <v>43.67</v>
      </c>
      <c r="D16" s="44">
        <v>71.9</v>
      </c>
      <c r="E16" s="44">
        <v>305</v>
      </c>
      <c r="F16" s="44">
        <v>420.41</v>
      </c>
      <c r="G16" s="44">
        <v>486.64</v>
      </c>
      <c r="H16" s="44">
        <v>168.48</v>
      </c>
      <c r="I16" s="44">
        <v>99.66</v>
      </c>
      <c r="J16" s="44">
        <v>59.75</v>
      </c>
      <c r="K16" s="44">
        <v>48.54</v>
      </c>
      <c r="L16" s="44">
        <v>32.44</v>
      </c>
      <c r="M16" s="44">
        <v>29.74</v>
      </c>
      <c r="N16" s="45">
        <f t="shared" si="0"/>
        <v>1794.1400000000003</v>
      </c>
      <c r="O16" s="46">
        <f t="shared" si="1"/>
        <v>56.89164115800001</v>
      </c>
      <c r="P16" s="47">
        <f t="shared" si="2"/>
        <v>2215.85</v>
      </c>
    </row>
    <row r="17" spans="1:16" ht="15" customHeight="1">
      <c r="A17" s="43">
        <v>2558</v>
      </c>
      <c r="B17" s="44">
        <v>25.17</v>
      </c>
      <c r="C17" s="44">
        <v>28.39</v>
      </c>
      <c r="D17" s="44">
        <v>34.39</v>
      </c>
      <c r="E17" s="44">
        <v>205.92</v>
      </c>
      <c r="F17" s="44">
        <v>464.21</v>
      </c>
      <c r="G17" s="44">
        <v>283.78</v>
      </c>
      <c r="H17" s="44">
        <v>315.29</v>
      </c>
      <c r="I17" s="44">
        <v>81.76</v>
      </c>
      <c r="J17" s="44">
        <v>56.98</v>
      </c>
      <c r="K17" s="44">
        <v>48.31</v>
      </c>
      <c r="L17" s="44">
        <v>31.39</v>
      </c>
      <c r="M17" s="44">
        <v>23.44</v>
      </c>
      <c r="N17" s="45">
        <f>SUM(B17:M17)</f>
        <v>1599.03</v>
      </c>
      <c r="O17" s="46">
        <f t="shared" si="1"/>
        <v>50.704761591</v>
      </c>
      <c r="P17" s="47">
        <f t="shared" si="2"/>
        <v>2215.85</v>
      </c>
    </row>
    <row r="18" spans="1:16" ht="15" customHeight="1">
      <c r="A18" s="43">
        <v>2559</v>
      </c>
      <c r="B18" s="52">
        <v>22.68</v>
      </c>
      <c r="C18" s="52">
        <v>73.83</v>
      </c>
      <c r="D18" s="52">
        <v>71.37</v>
      </c>
      <c r="E18" s="52">
        <v>368.56</v>
      </c>
      <c r="F18" s="52">
        <v>837.61</v>
      </c>
      <c r="G18" s="52">
        <v>498.3</v>
      </c>
      <c r="H18" s="52">
        <v>247.33</v>
      </c>
      <c r="I18" s="52">
        <v>97.13</v>
      </c>
      <c r="J18" s="52">
        <v>67.87</v>
      </c>
      <c r="K18" s="52">
        <v>53.12</v>
      </c>
      <c r="L18" s="52">
        <v>31.34</v>
      </c>
      <c r="M18" s="52">
        <v>26.5</v>
      </c>
      <c r="N18" s="45">
        <f>SUM(B18:M18)</f>
        <v>2395.6400000000003</v>
      </c>
      <c r="O18" s="46">
        <f t="shared" si="1"/>
        <v>75.96502570800001</v>
      </c>
      <c r="P18" s="47">
        <f t="shared" si="2"/>
        <v>2215.85</v>
      </c>
    </row>
    <row r="19" spans="1:16" ht="15" customHeight="1">
      <c r="A19" s="43">
        <v>2560</v>
      </c>
      <c r="B19" s="52">
        <v>70.16</v>
      </c>
      <c r="C19" s="52">
        <v>71.75</v>
      </c>
      <c r="D19" s="52">
        <v>71.66</v>
      </c>
      <c r="E19" s="52">
        <v>418.4</v>
      </c>
      <c r="F19" s="52">
        <v>425.62</v>
      </c>
      <c r="G19" s="52">
        <v>426.72</v>
      </c>
      <c r="H19" s="52">
        <v>309.81</v>
      </c>
      <c r="I19" s="52">
        <v>123.67</v>
      </c>
      <c r="J19" s="52">
        <v>78.18</v>
      </c>
      <c r="K19" s="52">
        <v>55.18</v>
      </c>
      <c r="L19" s="52">
        <v>31.12</v>
      </c>
      <c r="M19" s="52">
        <v>25.32</v>
      </c>
      <c r="N19" s="45">
        <f>SUM(B19:M19)</f>
        <v>2107.59</v>
      </c>
      <c r="O19" s="46">
        <f t="shared" si="1"/>
        <v>66.831046623</v>
      </c>
      <c r="P19" s="47">
        <f t="shared" si="2"/>
        <v>2215.85</v>
      </c>
    </row>
    <row r="20" spans="1:16" ht="15" customHeight="1">
      <c r="A20" s="43">
        <v>2561</v>
      </c>
      <c r="B20" s="52">
        <v>39.94</v>
      </c>
      <c r="C20" s="52">
        <v>76.94</v>
      </c>
      <c r="D20" s="52">
        <v>252.66</v>
      </c>
      <c r="E20" s="52">
        <v>678.87</v>
      </c>
      <c r="F20" s="52">
        <v>588.83</v>
      </c>
      <c r="G20" s="52">
        <v>461.7</v>
      </c>
      <c r="H20" s="52">
        <v>154.59</v>
      </c>
      <c r="I20" s="52">
        <v>81.78</v>
      </c>
      <c r="J20" s="52">
        <v>60.63</v>
      </c>
      <c r="K20" s="52">
        <v>54.06</v>
      </c>
      <c r="L20" s="52">
        <v>30</v>
      </c>
      <c r="M20" s="52">
        <v>26.81</v>
      </c>
      <c r="N20" s="45">
        <f>SUM(B20:M20)</f>
        <v>2506.81</v>
      </c>
      <c r="O20" s="46">
        <f t="shared" si="1"/>
        <v>79.490193057</v>
      </c>
      <c r="P20" s="47">
        <f t="shared" si="2"/>
        <v>2215.85</v>
      </c>
    </row>
    <row r="21" spans="1:16" ht="15" customHeight="1">
      <c r="A21" s="53">
        <v>2562</v>
      </c>
      <c r="B21" s="59">
        <v>19.1</v>
      </c>
      <c r="C21" s="59">
        <v>18.2</v>
      </c>
      <c r="D21" s="59">
        <v>39.1</v>
      </c>
      <c r="E21" s="59">
        <v>83.3</v>
      </c>
      <c r="F21" s="59">
        <v>680.9</v>
      </c>
      <c r="G21" s="59">
        <v>309.9</v>
      </c>
      <c r="H21" s="59">
        <v>105.7</v>
      </c>
      <c r="I21" s="59">
        <v>59.9</v>
      </c>
      <c r="J21" s="59">
        <v>41.9</v>
      </c>
      <c r="K21" s="59">
        <v>29.7</v>
      </c>
      <c r="L21" s="59">
        <v>20.5</v>
      </c>
      <c r="M21" s="59">
        <v>17</v>
      </c>
      <c r="N21" s="54">
        <f>SUM(B21:M21)</f>
        <v>1425.2000000000003</v>
      </c>
      <c r="O21" s="55">
        <f t="shared" si="1"/>
        <v>45.19266444000001</v>
      </c>
      <c r="P21" s="47"/>
    </row>
    <row r="22" spans="1:16" ht="15" customHeight="1">
      <c r="A22" s="43">
        <v>2563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6"/>
      <c r="P22" s="47"/>
    </row>
    <row r="23" spans="1:16" ht="15" customHeight="1">
      <c r="A23" s="43">
        <v>2564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7"/>
    </row>
    <row r="24" spans="1:16" ht="15" customHeight="1">
      <c r="A24" s="43">
        <v>2565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6"/>
      <c r="P24" s="47"/>
    </row>
    <row r="25" spans="1:16" ht="15" customHeight="1">
      <c r="A25" s="43">
        <v>2566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6"/>
      <c r="P25" s="47"/>
    </row>
    <row r="26" spans="1:16" ht="15" customHeight="1">
      <c r="A26" s="43">
        <v>2567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7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6"/>
      <c r="P27" s="47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6"/>
      <c r="P28" s="47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7"/>
    </row>
    <row r="30" spans="1:16" ht="15" customHeight="1">
      <c r="A30" s="43">
        <v>2571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6"/>
      <c r="P30" s="47"/>
    </row>
    <row r="31" spans="1:16" ht="15" customHeight="1">
      <c r="A31" s="43">
        <v>2572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6"/>
      <c r="P31" s="47"/>
    </row>
    <row r="32" spans="1:16" ht="15" customHeight="1">
      <c r="A32" s="43">
        <v>2573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7"/>
    </row>
    <row r="33" spans="1:16" ht="15" customHeight="1">
      <c r="A33" s="43">
        <v>2574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/>
      <c r="P33" s="47"/>
    </row>
    <row r="34" spans="1:16" ht="15" customHeight="1">
      <c r="A34" s="43">
        <v>2575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  <c r="P34" s="47"/>
    </row>
    <row r="35" spans="1:16" ht="15" customHeight="1">
      <c r="A35" s="43">
        <v>2576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7"/>
    </row>
    <row r="36" spans="1:16" ht="15" customHeight="1">
      <c r="A36" s="43">
        <v>2577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6"/>
      <c r="P36" s="47"/>
    </row>
    <row r="37" spans="1:16" ht="15" customHeight="1">
      <c r="A37" s="43">
        <v>2578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47"/>
    </row>
    <row r="38" spans="1:16" ht="15" customHeight="1">
      <c r="A38" s="43">
        <v>2579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6"/>
      <c r="P38" s="47"/>
    </row>
    <row r="39" spans="1:16" ht="15" customHeight="1">
      <c r="A39" s="43">
        <v>2580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6"/>
      <c r="P39" s="47"/>
    </row>
    <row r="40" spans="1:16" ht="15" customHeight="1">
      <c r="A40" s="48" t="s">
        <v>19</v>
      </c>
      <c r="B40" s="49">
        <v>70.16</v>
      </c>
      <c r="C40" s="49">
        <v>129.28</v>
      </c>
      <c r="D40" s="49">
        <v>428.09</v>
      </c>
      <c r="E40" s="49">
        <v>692.9</v>
      </c>
      <c r="F40" s="49">
        <v>946.43</v>
      </c>
      <c r="G40" s="49">
        <v>781.6</v>
      </c>
      <c r="H40" s="49">
        <v>374.27</v>
      </c>
      <c r="I40" s="49">
        <v>149.5</v>
      </c>
      <c r="J40" s="49">
        <v>82.39</v>
      </c>
      <c r="K40" s="49">
        <v>58.32</v>
      </c>
      <c r="L40" s="49">
        <v>39.62</v>
      </c>
      <c r="M40" s="49">
        <v>35.32</v>
      </c>
      <c r="N40" s="50">
        <f>MAX(N8:N19)</f>
        <v>3711.45</v>
      </c>
      <c r="O40" s="49">
        <f>MAX(O8:O19)</f>
        <v>117.688966065</v>
      </c>
      <c r="P40" s="51"/>
    </row>
    <row r="41" spans="1:16" ht="15" customHeight="1">
      <c r="A41" s="48" t="s">
        <v>16</v>
      </c>
      <c r="B41" s="49">
        <v>32.44</v>
      </c>
      <c r="C41" s="49">
        <v>70.81</v>
      </c>
      <c r="D41" s="49">
        <v>148.06</v>
      </c>
      <c r="E41" s="49">
        <v>403.49</v>
      </c>
      <c r="F41" s="49">
        <v>621.6</v>
      </c>
      <c r="G41" s="49">
        <v>434.12</v>
      </c>
      <c r="H41" s="49">
        <v>233.44</v>
      </c>
      <c r="I41" s="49">
        <v>101.6</v>
      </c>
      <c r="J41" s="49">
        <v>65.4</v>
      </c>
      <c r="K41" s="49">
        <v>47.83</v>
      </c>
      <c r="L41" s="49">
        <v>30.79</v>
      </c>
      <c r="M41" s="49">
        <v>26.27</v>
      </c>
      <c r="N41" s="50">
        <f>SUM(B41:M41)</f>
        <v>2215.85</v>
      </c>
      <c r="O41" s="49">
        <f>AVERAGE(O8:O19)</f>
        <v>69.49500494475</v>
      </c>
      <c r="P41" s="51"/>
    </row>
    <row r="42" spans="1:16" ht="15" customHeight="1">
      <c r="A42" s="48" t="s">
        <v>20</v>
      </c>
      <c r="B42" s="49">
        <v>16.9</v>
      </c>
      <c r="C42" s="49">
        <v>28.39</v>
      </c>
      <c r="D42" s="49">
        <v>34.39</v>
      </c>
      <c r="E42" s="49">
        <v>159.45</v>
      </c>
      <c r="F42" s="49">
        <v>329.56</v>
      </c>
      <c r="G42" s="49">
        <v>247.54</v>
      </c>
      <c r="H42" s="49">
        <v>136.97</v>
      </c>
      <c r="I42" s="49">
        <v>81.12</v>
      </c>
      <c r="J42" s="49">
        <v>52.12</v>
      </c>
      <c r="K42" s="49">
        <v>35.42</v>
      </c>
      <c r="L42" s="49">
        <v>18.45</v>
      </c>
      <c r="M42" s="49">
        <v>14.79</v>
      </c>
      <c r="N42" s="49">
        <f>MIN(N8:N19)</f>
        <v>1599.03</v>
      </c>
      <c r="O42" s="49">
        <f>MIN(O8:O19)</f>
        <v>50.704761591</v>
      </c>
      <c r="P42" s="51"/>
    </row>
    <row r="43" spans="1:15" ht="21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5"/>
    </row>
    <row r="45" spans="1:15" ht="18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3"/>
    </row>
    <row r="46" spans="1:15" ht="18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3"/>
    </row>
    <row r="47" spans="1:15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3"/>
    </row>
    <row r="48" spans="1:15" ht="18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33"/>
    </row>
    <row r="49" spans="1:15" ht="18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33"/>
    </row>
    <row r="50" spans="1:15" ht="18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6"/>
      <c r="O50" s="33"/>
    </row>
    <row r="51" spans="1:15" ht="24.75" customHeight="1">
      <c r="A51" s="37"/>
      <c r="B51" s="38"/>
      <c r="C51" s="39"/>
      <c r="D51" s="35"/>
      <c r="E51" s="38"/>
      <c r="F51" s="38"/>
      <c r="G51" s="38"/>
      <c r="H51" s="38"/>
      <c r="I51" s="38"/>
      <c r="J51" s="38"/>
      <c r="K51" s="38"/>
      <c r="L51" s="38"/>
      <c r="M51" s="38"/>
      <c r="N51" s="40"/>
      <c r="O51" s="35"/>
    </row>
    <row r="52" spans="1:15" ht="24.75" customHeight="1">
      <c r="A52" s="37"/>
      <c r="B52" s="38"/>
      <c r="C52" s="38"/>
      <c r="D52" s="38"/>
      <c r="E52" s="35"/>
      <c r="F52" s="38"/>
      <c r="G52" s="38"/>
      <c r="H52" s="38"/>
      <c r="I52" s="38"/>
      <c r="J52" s="38"/>
      <c r="K52" s="38"/>
      <c r="L52" s="38"/>
      <c r="M52" s="38"/>
      <c r="N52" s="40"/>
      <c r="O52" s="35"/>
    </row>
    <row r="53" spans="1:15" ht="24.75" customHeight="1">
      <c r="A53" s="37"/>
      <c r="B53" s="38"/>
      <c r="C53" s="38"/>
      <c r="D53" s="38"/>
      <c r="E53" s="35"/>
      <c r="F53" s="38"/>
      <c r="G53" s="38"/>
      <c r="H53" s="38"/>
      <c r="I53" s="38"/>
      <c r="J53" s="38"/>
      <c r="K53" s="38"/>
      <c r="L53" s="38"/>
      <c r="M53" s="38"/>
      <c r="N53" s="40"/>
      <c r="O53" s="35"/>
    </row>
    <row r="54" spans="1:15" ht="24.75" customHeight="1">
      <c r="A54" s="37"/>
      <c r="B54" s="38"/>
      <c r="C54" s="38"/>
      <c r="D54" s="38"/>
      <c r="E54" s="35"/>
      <c r="F54" s="38"/>
      <c r="G54" s="38"/>
      <c r="H54" s="38"/>
      <c r="I54" s="38"/>
      <c r="J54" s="38"/>
      <c r="K54" s="38"/>
      <c r="L54" s="38"/>
      <c r="M54" s="38"/>
      <c r="N54" s="40"/>
      <c r="O54" s="35"/>
    </row>
    <row r="55" spans="1:15" ht="24.75" customHeight="1">
      <c r="A55" s="37"/>
      <c r="B55" s="38"/>
      <c r="C55" s="38"/>
      <c r="D55" s="38"/>
      <c r="E55" s="35"/>
      <c r="F55" s="38"/>
      <c r="G55" s="38"/>
      <c r="H55" s="38"/>
      <c r="I55" s="38"/>
      <c r="J55" s="38"/>
      <c r="K55" s="38"/>
      <c r="L55" s="38"/>
      <c r="M55" s="38"/>
      <c r="N55" s="40"/>
      <c r="O55" s="35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>
      <c r="A61" s="41"/>
    </row>
    <row r="62" ht="18" customHeight="1">
      <c r="A62" s="41"/>
    </row>
    <row r="63" ht="18" customHeight="1">
      <c r="A63" s="41"/>
    </row>
    <row r="64" ht="18" customHeight="1">
      <c r="A64" s="41"/>
    </row>
    <row r="65" ht="18" customHeight="1">
      <c r="A65" s="41"/>
    </row>
    <row r="66" ht="18" customHeight="1">
      <c r="A66" s="41"/>
    </row>
    <row r="67" ht="18" customHeight="1">
      <c r="A67" s="41"/>
    </row>
    <row r="68" ht="18" customHeight="1">
      <c r="A68" s="41"/>
    </row>
    <row r="69" ht="18" customHeight="1">
      <c r="A69" s="41"/>
    </row>
    <row r="70" ht="18" customHeight="1">
      <c r="A70" s="41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2016-07-05T08:16:17Z</cp:lastPrinted>
  <dcterms:created xsi:type="dcterms:W3CDTF">1994-01-31T08:04:27Z</dcterms:created>
  <dcterms:modified xsi:type="dcterms:W3CDTF">2020-04-23T02:46:31Z</dcterms:modified>
  <cp:category/>
  <cp:version/>
  <cp:contentType/>
  <cp:contentStatus/>
</cp:coreProperties>
</file>