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<sst xmlns="http://schemas.openxmlformats.org/spreadsheetml/2006/main" count="30" uniqueCount="25">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</sst>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6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4" fontId="25" fillId="0" borderId="0" xfId="0" applyNumberFormat="1" applyFont="1" applyAlignment="1">
      <alignment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6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4" fontId="26" fillId="0" borderId="11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6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4" fontId="26" fillId="0" borderId="11" xfId="0" applyNumberFormat="1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6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1" fontId="25" fillId="5" borderId="14" xfId="0" applyNumberFormat="1" applyFont="1" applyFill="1" applyBorder="1" applyAlignment="1" applyProtection="1">
      <alignment horizontal="center"/>
      <protection/>
    </xf>
    <xf numFmtId="2" fontId="25" fillId="19" borderId="15" xfId="0" applyNumberFormat="1" applyFont="1" applyFill="1" applyBorder="1" applyAlignment="1" applyProtection="1">
      <alignment/>
      <protection/>
    </xf>
    <xf numFmtId="2" fontId="27" fillId="19" borderId="15" xfId="0" applyNumberFormat="1" applyFont="1" applyFill="1" applyBorder="1" applyAlignment="1" applyProtection="1">
      <alignment/>
      <protection/>
    </xf>
    <xf numFmtId="236" fontId="25" fillId="5" borderId="15" xfId="0" applyNumberFormat="1" applyFont="1" applyFill="1" applyBorder="1" applyAlignment="1" applyProtection="1">
      <alignment horizontal="right"/>
      <protection/>
    </xf>
    <xf numFmtId="2" fontId="25" fillId="7" borderId="16" xfId="0" applyNumberFormat="1" applyFont="1" applyFill="1" applyBorder="1" applyAlignment="1">
      <alignment horizontal="right"/>
    </xf>
    <xf numFmtId="234" fontId="25" fillId="0" borderId="17" xfId="0" applyNumberFormat="1" applyFont="1" applyFill="1" applyBorder="1" applyAlignment="1" applyProtection="1">
      <alignment/>
      <protection/>
    </xf>
    <xf numFmtId="1" fontId="25" fillId="0" borderId="18" xfId="0" applyNumberFormat="1" applyFont="1" applyBorder="1" applyAlignment="1" applyProtection="1">
      <alignment horizontal="center"/>
      <protection/>
    </xf>
    <xf numFmtId="2" fontId="25" fillId="0" borderId="18" xfId="0" applyNumberFormat="1" applyFont="1" applyBorder="1" applyAlignment="1" applyProtection="1">
      <alignment/>
      <protection/>
    </xf>
    <xf numFmtId="236" fontId="25" fillId="0" borderId="18" xfId="0" applyNumberFormat="1" applyFont="1" applyBorder="1" applyAlignment="1" applyProtection="1">
      <alignment horizontal="right"/>
      <protection/>
    </xf>
    <xf numFmtId="233" fontId="25" fillId="0" borderId="18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6" fontId="25" fillId="0" borderId="0" xfId="0" applyNumberFormat="1" applyFont="1" applyAlignment="1">
      <alignment horizontal="center"/>
    </xf>
    <xf numFmtId="1" fontId="25" fillId="5" borderId="14" xfId="0" applyNumberFormat="1" applyFont="1" applyFill="1" applyBorder="1" applyAlignment="1" applyProtection="1">
      <alignment horizontal="center" vertical="center"/>
      <protection/>
    </xf>
    <xf numFmtId="2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>
      <alignment horizontal="center" vertical="center"/>
    </xf>
    <xf numFmtId="234" fontId="25" fillId="0" borderId="17" xfId="0" applyNumberFormat="1" applyFont="1" applyFill="1" applyBorder="1" applyAlignment="1" applyProtection="1">
      <alignment horizontal="center" vertical="center"/>
      <protection/>
    </xf>
    <xf numFmtId="1" fontId="25" fillId="7" borderId="14" xfId="0" applyNumberFormat="1" applyFont="1" applyFill="1" applyBorder="1" applyAlignment="1" applyProtection="1">
      <alignment horizontal="center" vertical="center"/>
      <protection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4" fontId="25" fillId="0" borderId="0" xfId="0" applyNumberFormat="1" applyFont="1" applyAlignment="1">
      <alignment horizontal="center" vertic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236" fontId="34" fillId="5" borderId="15" xfId="0" applyNumberFormat="1" applyFont="1" applyFill="1" applyBorder="1" applyAlignment="1" applyProtection="1">
      <alignment horizontal="center" vertical="center"/>
      <protection/>
    </xf>
    <xf numFmtId="2" fontId="34" fillId="7" borderId="16" xfId="0" applyNumberFormat="1" applyFont="1" applyFill="1" applyBorder="1" applyAlignment="1">
      <alignment horizontal="center" vertical="center"/>
    </xf>
    <xf numFmtId="236" fontId="34" fillId="19" borderId="15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1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'N.75_H.05'!$A$8:$A$20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'N.75_H.05'!$N$8:$N$20</c:f>
              <c:numCache>
                <c:ptCount val="13"/>
                <c:pt idx="0">
                  <c:v>2395.190304</c:v>
                </c:pt>
                <c:pt idx="1">
                  <c:v>1764.9325440000002</c:v>
                </c:pt>
                <c:pt idx="2">
                  <c:v>3048.23088</c:v>
                </c:pt>
                <c:pt idx="3">
                  <c:v>1721.31696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1883.3679359999999</c:v>
                </c:pt>
                <c:pt idx="7">
                  <c:v>1603.1165760000004</c:v>
                </c:pt>
                <c:pt idx="8">
                  <c:v>1794.1495679999998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2107.59</c:v>
                </c:pt>
                <c:pt idx="12">
                  <c:v>2596.2</c:v>
                </c:pt>
              </c:numCache>
            </c:numRef>
          </c:val>
        </c:ser>
        <c:gapWidth val="100"/>
        <c:axId val="65582962"/>
        <c:axId val="53375747"/>
      </c:barChart>
      <c:lineChart>
        <c:grouping val="standard"/>
        <c:varyColors val="0"/>
        <c:ser>
          <c:idx val="1"/>
          <c:order val="1"/>
          <c:tx>
            <c:v>ค่าเฉลี่ย 2191.5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'N.75_H.05'!$A$8:$A$19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'N.75_H.05'!$P$8:$P$19</c:f>
              <c:numCache>
                <c:ptCount val="12"/>
                <c:pt idx="0">
                  <c:v>2191.473236</c:v>
                </c:pt>
                <c:pt idx="1">
                  <c:v>2191.473236</c:v>
                </c:pt>
                <c:pt idx="2">
                  <c:v>2191.473236</c:v>
                </c:pt>
                <c:pt idx="3">
                  <c:v>2191.473236</c:v>
                </c:pt>
                <c:pt idx="4">
                  <c:v>2191.473236</c:v>
                </c:pt>
                <c:pt idx="5">
                  <c:v>2191.473236</c:v>
                </c:pt>
                <c:pt idx="6">
                  <c:v>2191.473236</c:v>
                </c:pt>
                <c:pt idx="7">
                  <c:v>2191.473236</c:v>
                </c:pt>
                <c:pt idx="8">
                  <c:v>2191.473236</c:v>
                </c:pt>
                <c:pt idx="9">
                  <c:v>2191.473236</c:v>
                </c:pt>
                <c:pt idx="10">
                  <c:v>2191.473236</c:v>
                </c:pt>
                <c:pt idx="11">
                  <c:v>2191.473236</c:v>
                </c:pt>
              </c:numCache>
            </c:numRef>
          </c:val>
          <c:smooth val="0"/>
        </c:ser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375747"/>
        <c:crossesAt val="0"/>
        <c:auto val="1"/>
        <c:lblOffset val="100"/>
        <c:tickLblSkip val="1"/>
        <c:noMultiLvlLbl val="0"/>
      </c:catAx>
      <c:valAx>
        <c:axId val="5337574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7">
      <selection activeCell="T24" sqref="T2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24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39.91507200000001</v>
      </c>
      <c r="C8" s="44">
        <v>110.429568</v>
      </c>
      <c r="D8" s="44">
        <v>116.73936000000003</v>
      </c>
      <c r="E8" s="44">
        <v>357.15168</v>
      </c>
      <c r="F8" s="44">
        <v>846.0685440000002</v>
      </c>
      <c r="G8" s="44">
        <v>432.09158400000007</v>
      </c>
      <c r="H8" s="44">
        <v>249.77375999999995</v>
      </c>
      <c r="I8" s="44">
        <v>96.85008000000003</v>
      </c>
      <c r="J8" s="44">
        <v>57.373056</v>
      </c>
      <c r="K8" s="44">
        <v>41.129856000000004</v>
      </c>
      <c r="L8" s="44">
        <v>27.393984000000014</v>
      </c>
      <c r="M8" s="44">
        <v>20.27376000000001</v>
      </c>
      <c r="N8" s="45">
        <f aca="true" t="shared" si="0" ref="N8:N16">SUM(B8:M8)</f>
        <v>2395.190304</v>
      </c>
      <c r="O8" s="46">
        <f aca="true" t="shared" si="1" ref="O8:O20">+N8*0.0317097</f>
        <v>75.9507659827488</v>
      </c>
      <c r="P8" s="47">
        <f aca="true" t="shared" si="2" ref="P8:P19">$N$41</f>
        <v>2191.473236</v>
      </c>
    </row>
    <row r="9" spans="1:16" ht="15" customHeight="1">
      <c r="A9" s="43">
        <v>2550</v>
      </c>
      <c r="B9" s="44">
        <v>16.898976</v>
      </c>
      <c r="C9" s="44">
        <v>65.63203200000001</v>
      </c>
      <c r="D9" s="44">
        <v>137.45116800000002</v>
      </c>
      <c r="E9" s="44">
        <v>159.44774400000003</v>
      </c>
      <c r="F9" s="44">
        <v>483.2265600000002</v>
      </c>
      <c r="G9" s="44">
        <v>340.8307199999999</v>
      </c>
      <c r="H9" s="44">
        <v>317.55801600000007</v>
      </c>
      <c r="I9" s="44">
        <v>96.942528</v>
      </c>
      <c r="J9" s="44">
        <v>55.94486400000001</v>
      </c>
      <c r="K9" s="44">
        <v>38.83248</v>
      </c>
      <c r="L9" s="44">
        <v>31.81507200000001</v>
      </c>
      <c r="M9" s="44">
        <v>20.352384000000008</v>
      </c>
      <c r="N9" s="45">
        <f t="shared" si="0"/>
        <v>1764.9325440000002</v>
      </c>
      <c r="O9" s="46">
        <f t="shared" si="1"/>
        <v>55.96548149047681</v>
      </c>
      <c r="P9" s="47">
        <f t="shared" si="2"/>
        <v>2191.473236</v>
      </c>
    </row>
    <row r="10" spans="1:16" ht="15" customHeight="1">
      <c r="A10" s="43">
        <v>2551</v>
      </c>
      <c r="B10" s="44">
        <v>35.006688000000004</v>
      </c>
      <c r="C10" s="44">
        <v>129.281184</v>
      </c>
      <c r="D10" s="44">
        <v>425.4768</v>
      </c>
      <c r="E10" s="44">
        <v>691.45488</v>
      </c>
      <c r="F10" s="44">
        <v>823.6200960000001</v>
      </c>
      <c r="G10" s="44">
        <v>364.98211200000003</v>
      </c>
      <c r="H10" s="44">
        <v>240.50217600000008</v>
      </c>
      <c r="I10" s="44">
        <v>149.501376</v>
      </c>
      <c r="J10" s="44">
        <v>79.13548800000002</v>
      </c>
      <c r="K10" s="44">
        <v>52.51392</v>
      </c>
      <c r="L10" s="44">
        <v>31.807295999999987</v>
      </c>
      <c r="M10" s="44">
        <v>24.948864000000004</v>
      </c>
      <c r="N10" s="45">
        <f t="shared" si="0"/>
        <v>3048.23088</v>
      </c>
      <c r="O10" s="46">
        <f t="shared" si="1"/>
        <v>96.658486735536</v>
      </c>
      <c r="P10" s="47">
        <f t="shared" si="2"/>
        <v>2191.473236</v>
      </c>
    </row>
    <row r="11" spans="1:16" ht="15" customHeight="1">
      <c r="A11" s="43">
        <v>2552</v>
      </c>
      <c r="B11" s="44">
        <v>31.440960000000004</v>
      </c>
      <c r="C11" s="44">
        <v>58.86432</v>
      </c>
      <c r="D11" s="44">
        <v>124.07472000000001</v>
      </c>
      <c r="E11" s="44">
        <v>539.2051200000001</v>
      </c>
      <c r="F11" s="44">
        <v>329.55984000000007</v>
      </c>
      <c r="G11" s="44">
        <v>247.54031999999998</v>
      </c>
      <c r="H11" s="44">
        <v>183.28896</v>
      </c>
      <c r="I11" s="44">
        <v>86.5728</v>
      </c>
      <c r="J11" s="44">
        <v>52.116479999999996</v>
      </c>
      <c r="K11" s="44">
        <v>35.415359999999986</v>
      </c>
      <c r="L11" s="44">
        <v>18.446399999999997</v>
      </c>
      <c r="M11" s="44">
        <v>14.791680000000003</v>
      </c>
      <c r="N11" s="45">
        <f t="shared" si="0"/>
        <v>1721.31696</v>
      </c>
      <c r="O11" s="46">
        <f t="shared" si="1"/>
        <v>54.582444406512</v>
      </c>
      <c r="P11" s="47">
        <f t="shared" si="2"/>
        <v>2191.473236</v>
      </c>
    </row>
    <row r="12" spans="1:16" ht="15" customHeight="1">
      <c r="A12" s="43">
        <v>2553</v>
      </c>
      <c r="B12" s="44">
        <v>17.988479999999996</v>
      </c>
      <c r="C12" s="44">
        <v>38.39616000000001</v>
      </c>
      <c r="D12" s="44">
        <v>42.29712000000001</v>
      </c>
      <c r="E12" s="44">
        <v>264.31488</v>
      </c>
      <c r="F12" s="44">
        <v>866.4191999999999</v>
      </c>
      <c r="G12" s="44">
        <v>615.24144</v>
      </c>
      <c r="H12" s="44">
        <v>179.48735999999997</v>
      </c>
      <c r="I12" s="44">
        <v>85.12991999999998</v>
      </c>
      <c r="J12" s="44">
        <v>59.45184</v>
      </c>
      <c r="K12" s="44">
        <v>44.716319999999996</v>
      </c>
      <c r="L12" s="44">
        <v>24.9264</v>
      </c>
      <c r="M12" s="44">
        <v>35.32032</v>
      </c>
      <c r="N12" s="45">
        <f t="shared" si="0"/>
        <v>2273.6894399999996</v>
      </c>
      <c r="O12" s="46">
        <f t="shared" si="1"/>
        <v>72.098010035568</v>
      </c>
      <c r="P12" s="47">
        <f t="shared" si="2"/>
        <v>2191.473236</v>
      </c>
    </row>
    <row r="13" spans="1:16" ht="15" customHeight="1">
      <c r="A13" s="43">
        <v>2554</v>
      </c>
      <c r="B13" s="44">
        <v>33.505919999999996</v>
      </c>
      <c r="C13" s="44">
        <v>108.809568</v>
      </c>
      <c r="D13" s="44">
        <v>428.0929920000001</v>
      </c>
      <c r="E13" s="44">
        <v>692.9003520000001</v>
      </c>
      <c r="F13" s="44">
        <v>946.428192</v>
      </c>
      <c r="G13" s="44">
        <v>781.595136</v>
      </c>
      <c r="H13" s="44">
        <v>374.270112</v>
      </c>
      <c r="I13" s="44">
        <v>134.358048</v>
      </c>
      <c r="J13" s="44">
        <v>82.39104000000002</v>
      </c>
      <c r="K13" s="44">
        <v>58.32000000000001</v>
      </c>
      <c r="L13" s="44">
        <v>37.843200000000046</v>
      </c>
      <c r="M13" s="44">
        <v>32.92704</v>
      </c>
      <c r="N13" s="45">
        <f t="shared" si="0"/>
        <v>3711.4416000000006</v>
      </c>
      <c r="O13" s="46">
        <f t="shared" si="1"/>
        <v>117.68869970352002</v>
      </c>
      <c r="P13" s="47">
        <f t="shared" si="2"/>
        <v>2191.473236</v>
      </c>
    </row>
    <row r="14" spans="1:16" ht="15" customHeight="1">
      <c r="A14" s="43">
        <v>2555</v>
      </c>
      <c r="B14" s="44">
        <v>37.66608</v>
      </c>
      <c r="C14" s="44">
        <v>75.674304</v>
      </c>
      <c r="D14" s="44">
        <v>92.48515199999999</v>
      </c>
      <c r="E14" s="44">
        <v>289.29744</v>
      </c>
      <c r="F14" s="44">
        <v>542.9505599999999</v>
      </c>
      <c r="G14" s="44">
        <v>390.4139519999999</v>
      </c>
      <c r="H14" s="44">
        <v>156.7296</v>
      </c>
      <c r="I14" s="44">
        <v>104.77900800000005</v>
      </c>
      <c r="J14" s="44">
        <v>73.06502399999998</v>
      </c>
      <c r="K14" s="44">
        <v>46.44</v>
      </c>
      <c r="L14" s="44">
        <v>40.356576000000004</v>
      </c>
      <c r="M14" s="44">
        <v>33.510239999999996</v>
      </c>
      <c r="N14" s="45">
        <f t="shared" si="0"/>
        <v>1883.3679359999999</v>
      </c>
      <c r="O14" s="46">
        <f t="shared" si="1"/>
        <v>59.7210322401792</v>
      </c>
      <c r="P14" s="47">
        <f t="shared" si="2"/>
        <v>2191.473236</v>
      </c>
    </row>
    <row r="15" spans="1:16" ht="15" customHeight="1">
      <c r="A15" s="43">
        <v>2556</v>
      </c>
      <c r="B15" s="44">
        <v>24.561791999999993</v>
      </c>
      <c r="C15" s="44">
        <v>37.944288000000014</v>
      </c>
      <c r="D15" s="44">
        <v>54.81734400000002</v>
      </c>
      <c r="E15" s="44">
        <v>274.64745600000003</v>
      </c>
      <c r="F15" s="44">
        <v>505.8892800000001</v>
      </c>
      <c r="G15" s="44">
        <v>313.74172799999997</v>
      </c>
      <c r="H15" s="44">
        <v>136.969056</v>
      </c>
      <c r="I15" s="44">
        <v>81.117504</v>
      </c>
      <c r="J15" s="44">
        <v>66.515904</v>
      </c>
      <c r="K15" s="44">
        <v>45.91900800000002</v>
      </c>
      <c r="L15" s="44">
        <v>32.06131199999999</v>
      </c>
      <c r="M15" s="44">
        <v>28.931903999999992</v>
      </c>
      <c r="N15" s="45">
        <f t="shared" si="0"/>
        <v>1603.1165760000004</v>
      </c>
      <c r="O15" s="46">
        <f t="shared" si="1"/>
        <v>50.83434568998721</v>
      </c>
      <c r="P15" s="47">
        <f t="shared" si="2"/>
        <v>2191.473236</v>
      </c>
    </row>
    <row r="16" spans="1:16" ht="15" customHeight="1">
      <c r="A16" s="43">
        <v>2557</v>
      </c>
      <c r="B16" s="44">
        <v>27.913247999999996</v>
      </c>
      <c r="C16" s="44">
        <v>43.669152000000004</v>
      </c>
      <c r="D16" s="44">
        <v>71.89862399999998</v>
      </c>
      <c r="E16" s="44">
        <v>305.002368</v>
      </c>
      <c r="F16" s="44">
        <v>420.412032</v>
      </c>
      <c r="G16" s="44">
        <v>486.6367680000001</v>
      </c>
      <c r="H16" s="44">
        <v>168.48432000000003</v>
      </c>
      <c r="I16" s="44">
        <v>99.659808</v>
      </c>
      <c r="J16" s="44">
        <v>59.750784</v>
      </c>
      <c r="K16" s="44">
        <v>48.536064</v>
      </c>
      <c r="L16" s="44">
        <v>32.444928</v>
      </c>
      <c r="M16" s="44">
        <v>29.741472</v>
      </c>
      <c r="N16" s="45">
        <f t="shared" si="0"/>
        <v>1794.1495679999998</v>
      </c>
      <c r="O16" s="46">
        <f t="shared" si="1"/>
        <v>56.8919445564096</v>
      </c>
      <c r="P16" s="47">
        <f t="shared" si="2"/>
        <v>2191.473236</v>
      </c>
    </row>
    <row r="17" spans="1:16" ht="15" customHeight="1">
      <c r="A17" s="43">
        <v>2558</v>
      </c>
      <c r="B17" s="44">
        <v>25.166591999999994</v>
      </c>
      <c r="C17" s="44">
        <v>28.387583999999993</v>
      </c>
      <c r="D17" s="44">
        <v>34.385472000000014</v>
      </c>
      <c r="E17" s="44">
        <v>205.917984</v>
      </c>
      <c r="F17" s="44">
        <v>464.20992000000007</v>
      </c>
      <c r="G17" s="44">
        <v>283.77648</v>
      </c>
      <c r="H17" s="44">
        <v>315.28656</v>
      </c>
      <c r="I17" s="44">
        <v>81.76464000000004</v>
      </c>
      <c r="J17" s="44">
        <v>56.97647999999998</v>
      </c>
      <c r="K17" s="44">
        <v>48.31142400000002</v>
      </c>
      <c r="L17" s="44">
        <v>31.389120000000055</v>
      </c>
      <c r="M17" s="44">
        <v>23.440319999999993</v>
      </c>
      <c r="N17" s="45">
        <f>SUM(B17:M17)</f>
        <v>1599.012576</v>
      </c>
      <c r="O17" s="46">
        <f t="shared" si="1"/>
        <v>50.7042090811872</v>
      </c>
      <c r="P17" s="47">
        <f t="shared" si="2"/>
        <v>2191.473236</v>
      </c>
    </row>
    <row r="18" spans="1:16" ht="15" customHeight="1">
      <c r="A18" s="43">
        <v>2559</v>
      </c>
      <c r="B18" s="52">
        <v>22.681728</v>
      </c>
      <c r="C18" s="52">
        <v>73.82879999999999</v>
      </c>
      <c r="D18" s="52">
        <v>71.36985599999998</v>
      </c>
      <c r="E18" s="52">
        <v>368.56252800000004</v>
      </c>
      <c r="F18" s="52">
        <v>837.6134400000001</v>
      </c>
      <c r="G18" s="52">
        <v>498.2973119999999</v>
      </c>
      <c r="H18" s="52">
        <v>247.33382400000002</v>
      </c>
      <c r="I18" s="52">
        <v>97.12915199999999</v>
      </c>
      <c r="J18" s="52">
        <v>67.865472</v>
      </c>
      <c r="K18" s="52">
        <v>53.11872000000001</v>
      </c>
      <c r="L18" s="52">
        <v>31.337280000000018</v>
      </c>
      <c r="M18" s="52">
        <v>26.502336</v>
      </c>
      <c r="N18" s="45">
        <f>SUM(B18:M18)</f>
        <v>2395.640448</v>
      </c>
      <c r="O18" s="46">
        <f t="shared" si="1"/>
        <v>75.9650399139456</v>
      </c>
      <c r="P18" s="47">
        <f t="shared" si="2"/>
        <v>2191.473236</v>
      </c>
    </row>
    <row r="19" spans="1:16" ht="15" customHeight="1">
      <c r="A19" s="53">
        <v>2560</v>
      </c>
      <c r="B19" s="52">
        <v>70.16</v>
      </c>
      <c r="C19" s="52">
        <v>71.75</v>
      </c>
      <c r="D19" s="52">
        <v>71.66</v>
      </c>
      <c r="E19" s="52">
        <v>418.4</v>
      </c>
      <c r="F19" s="52">
        <v>425.62</v>
      </c>
      <c r="G19" s="52">
        <v>426.72</v>
      </c>
      <c r="H19" s="52">
        <v>309.81</v>
      </c>
      <c r="I19" s="52">
        <v>123.67</v>
      </c>
      <c r="J19" s="52">
        <v>78.18</v>
      </c>
      <c r="K19" s="52">
        <v>55.18</v>
      </c>
      <c r="L19" s="52">
        <v>31.12</v>
      </c>
      <c r="M19" s="52">
        <v>25.32</v>
      </c>
      <c r="N19" s="45">
        <f>SUM(B19:M19)</f>
        <v>2107.59</v>
      </c>
      <c r="O19" s="46">
        <f t="shared" si="1"/>
        <v>66.831046623</v>
      </c>
      <c r="P19" s="47">
        <f t="shared" si="2"/>
        <v>2191.473236</v>
      </c>
    </row>
    <row r="20" spans="1:16" ht="15" customHeight="1">
      <c r="A20" s="53">
        <v>2561</v>
      </c>
      <c r="B20" s="56">
        <v>36.1</v>
      </c>
      <c r="C20" s="56">
        <v>72</v>
      </c>
      <c r="D20" s="56">
        <v>242.5</v>
      </c>
      <c r="E20" s="56">
        <v>761.5</v>
      </c>
      <c r="F20" s="56">
        <v>626.3</v>
      </c>
      <c r="G20" s="56">
        <v>473.3</v>
      </c>
      <c r="H20" s="56">
        <v>151.2</v>
      </c>
      <c r="I20" s="56">
        <v>78</v>
      </c>
      <c r="J20" s="56">
        <v>55.8</v>
      </c>
      <c r="K20" s="56">
        <v>49.2</v>
      </c>
      <c r="L20" s="56">
        <v>27.4</v>
      </c>
      <c r="M20" s="56">
        <v>22.9</v>
      </c>
      <c r="N20" s="54">
        <f>SUM(B20:M20)</f>
        <v>2596.2</v>
      </c>
      <c r="O20" s="55">
        <f t="shared" si="1"/>
        <v>82.32472313999999</v>
      </c>
      <c r="P20" s="47"/>
    </row>
    <row r="21" spans="1:16" ht="15" customHeight="1">
      <c r="A21" s="43">
        <v>2562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6"/>
      <c r="P21" s="47"/>
    </row>
    <row r="22" spans="1:16" ht="15" customHeight="1">
      <c r="A22" s="43">
        <v>2563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6"/>
      <c r="P22" s="47"/>
    </row>
    <row r="23" spans="1:16" ht="15" customHeight="1">
      <c r="A23" s="43">
        <v>2564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</row>
    <row r="24" spans="1:16" ht="15" customHeight="1">
      <c r="A24" s="43">
        <v>2565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  <c r="P24" s="47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6"/>
      <c r="P25" s="47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6"/>
      <c r="P27" s="47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7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</row>
    <row r="30" spans="1:16" ht="15" customHeight="1">
      <c r="A30" s="43">
        <v>2571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7"/>
    </row>
    <row r="31" spans="1:16" ht="15" customHeight="1">
      <c r="A31" s="43">
        <v>2572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7"/>
    </row>
    <row r="32" spans="1:16" ht="15" customHeight="1">
      <c r="A32" s="43">
        <v>2573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</row>
    <row r="33" spans="1:16" ht="15" customHeight="1">
      <c r="A33" s="43">
        <v>2574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7"/>
    </row>
    <row r="34" spans="1:16" ht="15" customHeight="1">
      <c r="A34" s="43">
        <v>2575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7"/>
    </row>
    <row r="35" spans="1:16" ht="15" customHeight="1">
      <c r="A35" s="43">
        <v>2576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</row>
    <row r="36" spans="1:16" ht="15" customHeight="1">
      <c r="A36" s="43">
        <v>2577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7"/>
    </row>
    <row r="37" spans="1:16" ht="15" customHeight="1">
      <c r="A37" s="43">
        <v>2578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7"/>
    </row>
    <row r="38" spans="1:16" ht="15" customHeight="1">
      <c r="A38" s="43">
        <v>2579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7"/>
    </row>
    <row r="39" spans="1:16" ht="15" customHeight="1">
      <c r="A39" s="43">
        <v>2580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7"/>
    </row>
    <row r="40" spans="1:16" ht="15" customHeight="1">
      <c r="A40" s="48" t="s">
        <v>19</v>
      </c>
      <c r="B40" s="49">
        <f>MAX(B8:B19)</f>
        <v>70.16</v>
      </c>
      <c r="C40" s="49">
        <f aca="true" t="shared" si="3" ref="C40:O40">MAX(C8:C19)</f>
        <v>129.281184</v>
      </c>
      <c r="D40" s="49">
        <f t="shared" si="3"/>
        <v>428.0929920000001</v>
      </c>
      <c r="E40" s="49">
        <f t="shared" si="3"/>
        <v>692.9003520000001</v>
      </c>
      <c r="F40" s="49">
        <f t="shared" si="3"/>
        <v>946.428192</v>
      </c>
      <c r="G40" s="49">
        <f t="shared" si="3"/>
        <v>781.595136</v>
      </c>
      <c r="H40" s="49">
        <f t="shared" si="3"/>
        <v>374.270112</v>
      </c>
      <c r="I40" s="49">
        <f t="shared" si="3"/>
        <v>149.501376</v>
      </c>
      <c r="J40" s="49">
        <f t="shared" si="3"/>
        <v>82.39104000000002</v>
      </c>
      <c r="K40" s="49">
        <f t="shared" si="3"/>
        <v>58.32000000000001</v>
      </c>
      <c r="L40" s="49">
        <f t="shared" si="3"/>
        <v>40.356576000000004</v>
      </c>
      <c r="M40" s="49">
        <f t="shared" si="3"/>
        <v>35.32032</v>
      </c>
      <c r="N40" s="50">
        <f t="shared" si="3"/>
        <v>3711.4416000000006</v>
      </c>
      <c r="O40" s="49">
        <f t="shared" si="3"/>
        <v>117.68869970352002</v>
      </c>
      <c r="P40" s="51"/>
    </row>
    <row r="41" spans="1:16" ht="15" customHeight="1">
      <c r="A41" s="48" t="s">
        <v>16</v>
      </c>
      <c r="B41" s="49">
        <f>AVERAGE(B8:B19)</f>
        <v>31.908794666666665</v>
      </c>
      <c r="C41" s="49">
        <f aca="true" t="shared" si="4" ref="C41:O41">AVERAGE(C8:C19)</f>
        <v>70.22224666666668</v>
      </c>
      <c r="D41" s="49">
        <f t="shared" si="4"/>
        <v>139.22905066666667</v>
      </c>
      <c r="E41" s="49">
        <f t="shared" si="4"/>
        <v>380.5252026666667</v>
      </c>
      <c r="F41" s="49">
        <f t="shared" si="4"/>
        <v>624.3348053333334</v>
      </c>
      <c r="G41" s="49">
        <f t="shared" si="4"/>
        <v>431.822296</v>
      </c>
      <c r="H41" s="49">
        <f t="shared" si="4"/>
        <v>239.95781199999996</v>
      </c>
      <c r="I41" s="49">
        <f t="shared" si="4"/>
        <v>103.12290533333334</v>
      </c>
      <c r="J41" s="49">
        <f t="shared" si="4"/>
        <v>65.73053599999999</v>
      </c>
      <c r="K41" s="49">
        <f t="shared" si="4"/>
        <v>47.369429333333336</v>
      </c>
      <c r="L41" s="49">
        <f t="shared" si="4"/>
        <v>30.911797333333343</v>
      </c>
      <c r="M41" s="49">
        <f t="shared" si="4"/>
        <v>26.338360000000005</v>
      </c>
      <c r="N41" s="50">
        <f>SUM(B41:M41)</f>
        <v>2191.473236</v>
      </c>
      <c r="O41" s="49">
        <f t="shared" si="4"/>
        <v>69.4909588715892</v>
      </c>
      <c r="P41" s="51"/>
    </row>
    <row r="42" spans="1:16" ht="15" customHeight="1">
      <c r="A42" s="48" t="s">
        <v>20</v>
      </c>
      <c r="B42" s="49">
        <f>MIN(B8:B19)</f>
        <v>16.898976</v>
      </c>
      <c r="C42" s="49">
        <f aca="true" t="shared" si="5" ref="C42:O42">MIN(C8:C19)</f>
        <v>28.387583999999993</v>
      </c>
      <c r="D42" s="49">
        <f t="shared" si="5"/>
        <v>34.385472000000014</v>
      </c>
      <c r="E42" s="49">
        <f t="shared" si="5"/>
        <v>159.44774400000003</v>
      </c>
      <c r="F42" s="49">
        <f t="shared" si="5"/>
        <v>329.55984000000007</v>
      </c>
      <c r="G42" s="49">
        <f t="shared" si="5"/>
        <v>247.54031999999998</v>
      </c>
      <c r="H42" s="49">
        <f t="shared" si="5"/>
        <v>136.969056</v>
      </c>
      <c r="I42" s="49">
        <f t="shared" si="5"/>
        <v>81.117504</v>
      </c>
      <c r="J42" s="49">
        <f t="shared" si="5"/>
        <v>52.116479999999996</v>
      </c>
      <c r="K42" s="49">
        <f t="shared" si="5"/>
        <v>35.415359999999986</v>
      </c>
      <c r="L42" s="49">
        <f t="shared" si="5"/>
        <v>18.446399999999997</v>
      </c>
      <c r="M42" s="49">
        <f t="shared" si="5"/>
        <v>14.791680000000003</v>
      </c>
      <c r="N42" s="49">
        <f t="shared" si="5"/>
        <v>1599.012576</v>
      </c>
      <c r="O42" s="49">
        <f t="shared" si="5"/>
        <v>50.7042090811872</v>
      </c>
      <c r="P42" s="51"/>
    </row>
    <row r="43" spans="1:15" ht="21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3"/>
    </row>
    <row r="49" spans="1:15" ht="18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3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3"/>
    </row>
    <row r="51" spans="1:15" ht="24.75" customHeight="1">
      <c r="A51" s="37"/>
      <c r="B51" s="38"/>
      <c r="C51" s="39"/>
      <c r="D51" s="35"/>
      <c r="E51" s="38"/>
      <c r="F51" s="38"/>
      <c r="G51" s="38"/>
      <c r="H51" s="38"/>
      <c r="I51" s="38"/>
      <c r="J51" s="38"/>
      <c r="K51" s="38"/>
      <c r="L51" s="38"/>
      <c r="M51" s="38"/>
      <c r="N51" s="40"/>
      <c r="O51" s="35"/>
    </row>
    <row r="52" spans="1:15" ht="24.75" customHeight="1">
      <c r="A52" s="37"/>
      <c r="B52" s="38"/>
      <c r="C52" s="38"/>
      <c r="D52" s="38"/>
      <c r="E52" s="35"/>
      <c r="F52" s="38"/>
      <c r="G52" s="38"/>
      <c r="H52" s="38"/>
      <c r="I52" s="38"/>
      <c r="J52" s="38"/>
      <c r="K52" s="38"/>
      <c r="L52" s="38"/>
      <c r="M52" s="38"/>
      <c r="N52" s="40"/>
      <c r="O52" s="35"/>
    </row>
    <row r="53" spans="1:15" ht="24.75" customHeight="1">
      <c r="A53" s="37"/>
      <c r="B53" s="38"/>
      <c r="C53" s="38"/>
      <c r="D53" s="38"/>
      <c r="E53" s="35"/>
      <c r="F53" s="38"/>
      <c r="G53" s="38"/>
      <c r="H53" s="38"/>
      <c r="I53" s="38"/>
      <c r="J53" s="38"/>
      <c r="K53" s="38"/>
      <c r="L53" s="38"/>
      <c r="M53" s="38"/>
      <c r="N53" s="40"/>
      <c r="O53" s="35"/>
    </row>
    <row r="54" spans="1:15" ht="24.75" customHeight="1">
      <c r="A54" s="37"/>
      <c r="B54" s="38"/>
      <c r="C54" s="38"/>
      <c r="D54" s="38"/>
      <c r="E54" s="35"/>
      <c r="F54" s="38"/>
      <c r="G54" s="38"/>
      <c r="H54" s="38"/>
      <c r="I54" s="38"/>
      <c r="J54" s="38"/>
      <c r="K54" s="38"/>
      <c r="L54" s="38"/>
      <c r="M54" s="38"/>
      <c r="N54" s="40"/>
      <c r="O54" s="35"/>
    </row>
    <row r="55" spans="1:15" ht="24.75" customHeight="1">
      <c r="A55" s="37"/>
      <c r="B55" s="38"/>
      <c r="C55" s="38"/>
      <c r="D55" s="38"/>
      <c r="E55" s="35"/>
      <c r="F55" s="38"/>
      <c r="G55" s="38"/>
      <c r="H55" s="38"/>
      <c r="I55" s="38"/>
      <c r="J55" s="38"/>
      <c r="K55" s="38"/>
      <c r="L55" s="38"/>
      <c r="M55" s="38"/>
      <c r="N55" s="40"/>
      <c r="O55" s="35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>
      <c r="A61" s="41"/>
    </row>
    <row r="62" ht="18" customHeight="1">
      <c r="A62" s="41"/>
    </row>
    <row r="63" ht="18" customHeight="1">
      <c r="A63" s="41"/>
    </row>
    <row r="64" ht="18" customHeight="1">
      <c r="A64" s="41"/>
    </row>
    <row r="65" ht="18" customHeight="1">
      <c r="A65" s="41"/>
    </row>
    <row r="66" ht="18" customHeight="1">
      <c r="A66" s="41"/>
    </row>
    <row r="67" ht="18" customHeight="1">
      <c r="A67" s="41"/>
    </row>
    <row r="68" ht="18" customHeight="1">
      <c r="A68" s="41"/>
    </row>
    <row r="69" ht="18" customHeight="1">
      <c r="A69" s="41"/>
    </row>
    <row r="70" ht="18" customHeight="1">
      <c r="A70" s="41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2016-07-05T08:16:17Z</cp:lastPrinted>
  <dcterms:created xsi:type="dcterms:W3CDTF">1994-01-31T08:04:27Z</dcterms:created>
  <dcterms:modified xsi:type="dcterms:W3CDTF">2019-04-18T03:21:26Z</dcterms:modified>
  <cp:category/>
  <cp:version/>
  <cp:contentType/>
  <cp:contentStatus/>
</cp:coreProperties>
</file>