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N.65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<sst xmlns="http://schemas.openxmlformats.org/spreadsheetml/2006/main" count="32" uniqueCount="28">
  <si>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</si>
  <si>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บ้านปางสา  อ.ท่าวังผา  จ.น่าน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</si>
  <si>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</si>
  <si>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</si>
  <si>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</si>
  <si>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</si>
  <si>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</si>
  <si>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</si>
  <si>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</si>
  <si>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</si>
  <si>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</si>
  <si>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</si>
  <si>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</si>
  <si>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</si>
  <si>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</si>
  <si>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</si>
  <si>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</si>
  <si>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</si>
  <si>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</si>
  <si>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</si>
  <si>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</si>
  <si>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</si>
  <si>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</si>
  <si>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</si>
  <si>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</si>
  <si>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 621    ตร.กม.</t>
  </si>
  <si>
    <t>แม่น้ำ  : ห้วยน้ำยาว N.65</t>
  </si>
  <si>
    <t>ปริมาณน้ำเฉลี่ย 430.86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</si>
</sst>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223" fontId="5" fillId="0" borderId="15" xfId="0" applyNumberFormat="1" applyFont="1" applyBorder="1" applyAlignment="1" applyProtection="1">
      <alignment horizontal="center"/>
      <protection/>
    </xf>
    <xf numFmtId="2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180" fontId="8" fillId="0" borderId="0" xfId="0" applyNumberFormat="1" applyFont="1" applyBorder="1" applyAlignment="1" applyProtection="1">
      <alignment horizontal="left"/>
      <protection/>
    </xf>
    <xf numFmtId="2" fontId="5" fillId="0" borderId="17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 applyProtection="1">
      <alignment/>
      <protection/>
    </xf>
    <xf numFmtId="2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N.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65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35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66"/>
          <c:w val="0.944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กราฟปริมาณน้ำรายปี!$B$3:$B$30</c:f>
              <c:numCache/>
            </c:numRef>
          </c:val>
        </c:ser>
        <c:axId val="6404561"/>
        <c:axId val="5764105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430.86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กราฟปริมาณน้ำรายปี!$A$3:$A$30</c:f>
              <c:numCache/>
            </c:numRef>
          </c:cat>
          <c:val>
            <c:numRef>
              <c:f>กราฟปริมาณน้ำรายปี!$C$3:$C$30</c:f>
              <c:numCache/>
            </c:numRef>
          </c:val>
          <c:smooth val="0"/>
        </c:ser>
        <c:axId val="6404561"/>
        <c:axId val="57641050"/>
      </c:lineChart>
      <c:dateAx>
        <c:axId val="640456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7641050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764105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0456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925"/>
          <c:y val="0.2285"/>
          <c:w val="0.2482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15</xdr:col>
      <xdr:colOff>571500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2743200" y="495300"/>
        <a:ext cx="7258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22">
      <selection activeCell="T30" sqref="T30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25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7"/>
      <c r="C5" s="49"/>
      <c r="D5" s="49"/>
      <c r="E5" s="49"/>
      <c r="F5" s="49"/>
      <c r="G5" s="49"/>
      <c r="H5" s="49"/>
      <c r="I5" s="49"/>
      <c r="J5" s="49"/>
      <c r="K5" s="49"/>
      <c r="L5" s="49"/>
      <c r="M5" s="47"/>
      <c r="N5" s="10" t="s">
        <v>2</v>
      </c>
      <c r="O5" s="10" t="s">
        <v>3</v>
      </c>
    </row>
    <row r="6" spans="1:15" ht="23.25" customHeight="1">
      <c r="A6" s="11" t="s">
        <v>4</v>
      </c>
      <c r="B6" s="26" t="s">
        <v>5</v>
      </c>
      <c r="C6" s="50" t="s">
        <v>6</v>
      </c>
      <c r="D6" s="50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26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8"/>
      <c r="C7" s="51"/>
      <c r="D7" s="51"/>
      <c r="E7" s="51"/>
      <c r="F7" s="51"/>
      <c r="G7" s="51"/>
      <c r="H7" s="51"/>
      <c r="I7" s="51"/>
      <c r="J7" s="51"/>
      <c r="K7" s="51"/>
      <c r="L7" s="51"/>
      <c r="M7" s="48"/>
      <c r="N7" s="14" t="s">
        <v>20</v>
      </c>
      <c r="O7" s="15" t="s">
        <v>21</v>
      </c>
    </row>
    <row r="8" spans="1:15" ht="18" customHeight="1">
      <c r="A8" s="43">
        <v>2539</v>
      </c>
      <c r="B8" s="40">
        <v>10.633</v>
      </c>
      <c r="C8" s="16">
        <v>13.637</v>
      </c>
      <c r="D8" s="16">
        <v>40.821</v>
      </c>
      <c r="E8" s="16">
        <v>226.799</v>
      </c>
      <c r="F8" s="16">
        <v>246.409</v>
      </c>
      <c r="G8" s="16">
        <v>166.613</v>
      </c>
      <c r="H8" s="16">
        <v>63.768</v>
      </c>
      <c r="I8" s="16">
        <v>33.877</v>
      </c>
      <c r="J8" s="16">
        <v>20.606</v>
      </c>
      <c r="K8" s="16">
        <v>14.952</v>
      </c>
      <c r="L8" s="16">
        <v>9.59</v>
      </c>
      <c r="M8" s="52">
        <v>8.048</v>
      </c>
      <c r="N8" s="54">
        <f aca="true" t="shared" si="0" ref="N8:N17">SUM(B8:M8)</f>
        <v>855.753</v>
      </c>
      <c r="O8" s="55">
        <f>+N8*0.0317097</f>
        <v>27.135670904100003</v>
      </c>
    </row>
    <row r="9" spans="1:15" ht="18" customHeight="1">
      <c r="A9" s="44">
        <v>2540</v>
      </c>
      <c r="B9" s="41">
        <v>8.256</v>
      </c>
      <c r="C9" s="17">
        <v>11.515</v>
      </c>
      <c r="D9" s="17">
        <v>9.479</v>
      </c>
      <c r="E9" s="17">
        <v>32.338</v>
      </c>
      <c r="F9" s="17">
        <v>75.831</v>
      </c>
      <c r="G9" s="17">
        <v>79.033</v>
      </c>
      <c r="H9" s="17">
        <v>53.064</v>
      </c>
      <c r="I9" s="17">
        <v>21.218</v>
      </c>
      <c r="J9" s="17">
        <v>12.594</v>
      </c>
      <c r="K9" s="17">
        <v>8.873</v>
      </c>
      <c r="L9" s="17">
        <v>5.986</v>
      </c>
      <c r="M9" s="53">
        <v>3.798</v>
      </c>
      <c r="N9" s="54">
        <f t="shared" si="0"/>
        <v>321.985</v>
      </c>
      <c r="O9" s="55">
        <f>+N9*0.0317097</f>
        <v>10.2100477545</v>
      </c>
    </row>
    <row r="10" spans="1:15" ht="18" customHeight="1">
      <c r="A10" s="44">
        <v>2541</v>
      </c>
      <c r="B10" s="41">
        <v>8.61</v>
      </c>
      <c r="C10" s="17">
        <v>14.92</v>
      </c>
      <c r="D10" s="17">
        <v>26.21</v>
      </c>
      <c r="E10" s="17">
        <v>47.59</v>
      </c>
      <c r="F10" s="17">
        <v>30.4</v>
      </c>
      <c r="G10" s="17">
        <v>83.41</v>
      </c>
      <c r="H10" s="17">
        <v>18.17</v>
      </c>
      <c r="I10" s="17">
        <v>11.92</v>
      </c>
      <c r="J10" s="17">
        <v>8.5</v>
      </c>
      <c r="K10" s="17">
        <v>5.9</v>
      </c>
      <c r="L10" s="17">
        <v>3.97</v>
      </c>
      <c r="M10" s="53">
        <v>3.21</v>
      </c>
      <c r="N10" s="54">
        <f t="shared" si="0"/>
        <v>262.81</v>
      </c>
      <c r="O10" s="55">
        <f>+N10*0.0317097</f>
        <v>8.333626257</v>
      </c>
    </row>
    <row r="11" spans="1:15" ht="18" customHeight="1">
      <c r="A11" s="44">
        <v>2542</v>
      </c>
      <c r="B11" s="41">
        <v>4.67</v>
      </c>
      <c r="C11" s="17">
        <v>13.39</v>
      </c>
      <c r="D11" s="17">
        <v>36.92</v>
      </c>
      <c r="E11" s="17">
        <v>36.62</v>
      </c>
      <c r="F11" s="17">
        <v>102.22</v>
      </c>
      <c r="G11" s="17">
        <v>171.95</v>
      </c>
      <c r="H11" s="17">
        <v>56.71</v>
      </c>
      <c r="I11" s="17">
        <v>25.17</v>
      </c>
      <c r="J11" s="17">
        <v>15.68</v>
      </c>
      <c r="K11" s="17">
        <v>13.91</v>
      </c>
      <c r="L11" s="17">
        <v>10.21</v>
      </c>
      <c r="M11" s="53">
        <v>9.09</v>
      </c>
      <c r="N11" s="54">
        <f t="shared" si="0"/>
        <v>496.53999999999996</v>
      </c>
      <c r="O11" s="56">
        <f aca="true" t="shared" si="1" ref="O11:O35">+N11*0.0317097</f>
        <v>15.745134438</v>
      </c>
    </row>
    <row r="12" spans="1:15" ht="18" customHeight="1">
      <c r="A12" s="44">
        <v>2543</v>
      </c>
      <c r="B12" s="41">
        <v>6.96</v>
      </c>
      <c r="C12" s="17">
        <v>33.227</v>
      </c>
      <c r="D12" s="17">
        <v>30.292</v>
      </c>
      <c r="E12" s="17">
        <v>91.778</v>
      </c>
      <c r="F12" s="17">
        <v>63.795</v>
      </c>
      <c r="G12" s="17">
        <v>114.463</v>
      </c>
      <c r="H12" s="17">
        <v>36.084</v>
      </c>
      <c r="I12" s="17">
        <v>19.184</v>
      </c>
      <c r="J12" s="17">
        <v>12.655</v>
      </c>
      <c r="K12" s="17">
        <v>9.2</v>
      </c>
      <c r="L12" s="17">
        <v>6.036</v>
      </c>
      <c r="M12" s="53">
        <v>7.901</v>
      </c>
      <c r="N12" s="57">
        <f t="shared" si="0"/>
        <v>431.575</v>
      </c>
      <c r="O12" s="56">
        <f t="shared" si="1"/>
        <v>13.6851137775</v>
      </c>
    </row>
    <row r="13" spans="1:15" ht="18" customHeight="1">
      <c r="A13" s="44">
        <v>2544</v>
      </c>
      <c r="B13" s="41">
        <v>3.473</v>
      </c>
      <c r="C13" s="17">
        <v>23.02</v>
      </c>
      <c r="D13" s="17">
        <v>31.515</v>
      </c>
      <c r="E13" s="17">
        <v>122.658</v>
      </c>
      <c r="F13" s="17">
        <v>168.682</v>
      </c>
      <c r="G13" s="17">
        <v>115.715</v>
      </c>
      <c r="H13" s="17">
        <v>52.788</v>
      </c>
      <c r="I13" s="17">
        <v>32.746</v>
      </c>
      <c r="J13" s="17">
        <v>19.358</v>
      </c>
      <c r="K13" s="17">
        <v>13.573</v>
      </c>
      <c r="L13" s="17">
        <v>9.344</v>
      </c>
      <c r="M13" s="53">
        <v>6.445</v>
      </c>
      <c r="N13" s="57">
        <f t="shared" si="0"/>
        <v>599.317</v>
      </c>
      <c r="O13" s="56">
        <f t="shared" si="1"/>
        <v>19.0041622749</v>
      </c>
    </row>
    <row r="14" spans="1:15" ht="18" customHeight="1">
      <c r="A14" s="44">
        <v>2545</v>
      </c>
      <c r="B14" s="41">
        <v>6.919</v>
      </c>
      <c r="C14" s="17">
        <v>33.296</v>
      </c>
      <c r="D14" s="17">
        <v>78.067</v>
      </c>
      <c r="E14" s="17">
        <v>81.746</v>
      </c>
      <c r="F14" s="17">
        <v>140.829</v>
      </c>
      <c r="G14" s="17">
        <v>121.963</v>
      </c>
      <c r="H14" s="17">
        <v>43.863</v>
      </c>
      <c r="I14" s="17">
        <v>26.734</v>
      </c>
      <c r="J14" s="17">
        <v>18.549</v>
      </c>
      <c r="K14" s="17">
        <v>14.046</v>
      </c>
      <c r="L14" s="17">
        <v>8.398</v>
      </c>
      <c r="M14" s="53">
        <v>8.608</v>
      </c>
      <c r="N14" s="57">
        <f t="shared" si="0"/>
        <v>583.0179999999999</v>
      </c>
      <c r="O14" s="56">
        <f t="shared" si="1"/>
        <v>18.487325874599996</v>
      </c>
    </row>
    <row r="15" spans="1:15" ht="18" customHeight="1">
      <c r="A15" s="44">
        <v>2546</v>
      </c>
      <c r="B15" s="41">
        <v>4.681</v>
      </c>
      <c r="C15" s="17">
        <v>4.808</v>
      </c>
      <c r="D15" s="17">
        <v>5.075</v>
      </c>
      <c r="E15" s="17">
        <v>33.174</v>
      </c>
      <c r="F15" s="17">
        <v>11.449</v>
      </c>
      <c r="G15" s="17">
        <v>48.139</v>
      </c>
      <c r="H15" s="17">
        <v>6.108</v>
      </c>
      <c r="I15" s="17">
        <v>5.187</v>
      </c>
      <c r="J15" s="17">
        <v>5.002</v>
      </c>
      <c r="K15" s="17">
        <v>4.875</v>
      </c>
      <c r="L15" s="17">
        <v>4.331</v>
      </c>
      <c r="M15" s="53">
        <v>3.682</v>
      </c>
      <c r="N15" s="57">
        <f t="shared" si="0"/>
        <v>136.51099999999997</v>
      </c>
      <c r="O15" s="56">
        <f t="shared" si="1"/>
        <v>4.328722856699999</v>
      </c>
    </row>
    <row r="16" spans="1:15" ht="18" customHeight="1">
      <c r="A16" s="44">
        <v>2547</v>
      </c>
      <c r="B16" s="41">
        <v>6.086</v>
      </c>
      <c r="C16" s="17">
        <v>12.903</v>
      </c>
      <c r="D16" s="17">
        <v>32.807</v>
      </c>
      <c r="E16" s="17">
        <v>88.338</v>
      </c>
      <c r="F16" s="17">
        <v>134.218</v>
      </c>
      <c r="G16" s="17">
        <v>199.352</v>
      </c>
      <c r="H16" s="17">
        <v>43.189</v>
      </c>
      <c r="I16" s="17">
        <v>20.911</v>
      </c>
      <c r="J16" s="17">
        <v>14.097</v>
      </c>
      <c r="K16" s="17">
        <v>10.223</v>
      </c>
      <c r="L16" s="17">
        <v>6.568</v>
      </c>
      <c r="M16" s="53">
        <v>5.927</v>
      </c>
      <c r="N16" s="57">
        <f t="shared" si="0"/>
        <v>574.6189999999998</v>
      </c>
      <c r="O16" s="57">
        <f t="shared" si="1"/>
        <v>18.220996104299992</v>
      </c>
    </row>
    <row r="17" spans="1:15" ht="18" customHeight="1">
      <c r="A17" s="44">
        <v>2548</v>
      </c>
      <c r="B17" s="41">
        <v>5.2012800000000015</v>
      </c>
      <c r="C17" s="17">
        <v>5.6505600000000005</v>
      </c>
      <c r="D17" s="17">
        <v>20.32992</v>
      </c>
      <c r="E17" s="17">
        <v>32.719680000000004</v>
      </c>
      <c r="F17" s="17">
        <v>116.48448</v>
      </c>
      <c r="G17" s="17">
        <v>110.71296</v>
      </c>
      <c r="H17" s="17">
        <v>69.64704000000002</v>
      </c>
      <c r="I17" s="17">
        <v>29.82528</v>
      </c>
      <c r="J17" s="17">
        <v>18.88704</v>
      </c>
      <c r="K17" s="17">
        <v>12.709439999999997</v>
      </c>
      <c r="L17" s="17">
        <v>8.657280000000004</v>
      </c>
      <c r="M17" s="53">
        <v>7.620480000000003</v>
      </c>
      <c r="N17" s="57">
        <f t="shared" si="0"/>
        <v>438.44544</v>
      </c>
      <c r="O17" s="57">
        <f t="shared" si="1"/>
        <v>13.902973368768</v>
      </c>
    </row>
    <row r="18" spans="1:15" ht="18" customHeight="1">
      <c r="A18" s="44">
        <v>2549</v>
      </c>
      <c r="B18" s="41">
        <v>9.658656</v>
      </c>
      <c r="C18" s="17">
        <v>15.520895999999993</v>
      </c>
      <c r="D18" s="17">
        <v>19.351871999999997</v>
      </c>
      <c r="E18" s="17">
        <v>49.570272</v>
      </c>
      <c r="F18" s="17">
        <v>234.60451199999994</v>
      </c>
      <c r="G18" s="17">
        <v>91.41638400000005</v>
      </c>
      <c r="H18" s="17">
        <v>58.69411200000002</v>
      </c>
      <c r="I18" s="17">
        <v>26.672543999999988</v>
      </c>
      <c r="J18" s="17">
        <v>15.760224000000003</v>
      </c>
      <c r="K18" s="17">
        <v>8.884511999999999</v>
      </c>
      <c r="L18" s="17">
        <v>4.55328</v>
      </c>
      <c r="M18" s="53">
        <v>2.4986879999999996</v>
      </c>
      <c r="N18" s="57">
        <v>537.185952</v>
      </c>
      <c r="O18" s="57">
        <f t="shared" si="1"/>
        <v>17.034005382134403</v>
      </c>
    </row>
    <row r="19" spans="1:15" ht="18" customHeight="1">
      <c r="A19" s="44">
        <v>2550</v>
      </c>
      <c r="B19" s="41">
        <v>4.970592</v>
      </c>
      <c r="C19" s="17">
        <v>14.23008</v>
      </c>
      <c r="D19" s="17">
        <v>21.19219199999999</v>
      </c>
      <c r="E19" s="17">
        <v>35.119008</v>
      </c>
      <c r="F19" s="17">
        <v>103.57804800000008</v>
      </c>
      <c r="G19" s="17">
        <v>91.86912000000007</v>
      </c>
      <c r="H19" s="17">
        <v>100.14969600000003</v>
      </c>
      <c r="I19" s="17">
        <v>30.962304000000007</v>
      </c>
      <c r="J19" s="17">
        <v>13.417056</v>
      </c>
      <c r="K19" s="17">
        <v>4.002048</v>
      </c>
      <c r="L19" s="17">
        <v>7.544448000000002</v>
      </c>
      <c r="M19" s="53">
        <v>1.9526399999999993</v>
      </c>
      <c r="N19" s="57">
        <v>428.9872320000002</v>
      </c>
      <c r="O19" s="57">
        <f t="shared" si="1"/>
        <v>13.603056430550406</v>
      </c>
    </row>
    <row r="20" spans="1:15" ht="18" customHeight="1">
      <c r="A20" s="44">
        <v>2551</v>
      </c>
      <c r="B20" s="41">
        <v>64.163232</v>
      </c>
      <c r="C20" s="17">
        <v>32.56761600000001</v>
      </c>
      <c r="D20" s="17">
        <v>146.46182399999995</v>
      </c>
      <c r="E20" s="17">
        <v>229.67280000000002</v>
      </c>
      <c r="F20" s="17">
        <v>211.43635200000006</v>
      </c>
      <c r="G20" s="17">
        <v>115.83302400000001</v>
      </c>
      <c r="H20" s="17">
        <v>59.886432000000006</v>
      </c>
      <c r="I20" s="17">
        <v>29.930687999999993</v>
      </c>
      <c r="J20" s="17">
        <v>23.72544</v>
      </c>
      <c r="K20" s="17">
        <v>17.997120000000002</v>
      </c>
      <c r="L20" s="17">
        <v>12.794976</v>
      </c>
      <c r="M20" s="53">
        <v>13.339296000000004</v>
      </c>
      <c r="N20" s="57">
        <v>957.8087999999998</v>
      </c>
      <c r="O20" s="57">
        <f t="shared" si="1"/>
        <v>30.371829705359993</v>
      </c>
    </row>
    <row r="21" spans="1:15" ht="18" customHeight="1">
      <c r="A21" s="44">
        <v>2552</v>
      </c>
      <c r="B21" s="41">
        <v>11.832480000000002</v>
      </c>
      <c r="C21" s="17">
        <v>12.635999999999997</v>
      </c>
      <c r="D21" s="17">
        <v>33.54912000000001</v>
      </c>
      <c r="E21" s="17">
        <v>72.64512</v>
      </c>
      <c r="F21" s="17">
        <v>74.31695999999998</v>
      </c>
      <c r="G21" s="17">
        <v>45.999359999999996</v>
      </c>
      <c r="H21" s="17">
        <v>31.90752</v>
      </c>
      <c r="I21" s="17">
        <v>15.539040000000007</v>
      </c>
      <c r="J21" s="17">
        <v>9.763200000000005</v>
      </c>
      <c r="K21" s="17">
        <v>8.5536</v>
      </c>
      <c r="L21" s="17">
        <v>4.937760000000002</v>
      </c>
      <c r="M21" s="53">
        <v>4.20768</v>
      </c>
      <c r="N21" s="57">
        <v>325.88784000000004</v>
      </c>
      <c r="O21" s="57">
        <f t="shared" si="1"/>
        <v>10.333805640048002</v>
      </c>
    </row>
    <row r="22" spans="1:15" ht="18" customHeight="1">
      <c r="A22" s="44">
        <v>2553</v>
      </c>
      <c r="B22" s="41">
        <v>2.5030079999999995</v>
      </c>
      <c r="C22" s="17">
        <v>3.303072</v>
      </c>
      <c r="D22" s="17">
        <v>3.008448000000001</v>
      </c>
      <c r="E22" s="17">
        <v>76.89168000000001</v>
      </c>
      <c r="F22" s="17">
        <v>146.31840000000003</v>
      </c>
      <c r="G22" s="17">
        <v>109.14480000000002</v>
      </c>
      <c r="H22" s="17">
        <v>44.95392</v>
      </c>
      <c r="I22" s="17">
        <v>22.931424000000003</v>
      </c>
      <c r="J22" s="17">
        <v>14.330303999999998</v>
      </c>
      <c r="K22" s="17">
        <v>9.271583999999999</v>
      </c>
      <c r="L22" s="17">
        <v>3.3143040000000017</v>
      </c>
      <c r="M22" s="53">
        <v>3.9977280000000004</v>
      </c>
      <c r="N22" s="57">
        <v>439.9686720000001</v>
      </c>
      <c r="O22" s="57">
        <f t="shared" si="1"/>
        <v>13.951274598518403</v>
      </c>
    </row>
    <row r="23" spans="1:15" ht="18" customHeight="1">
      <c r="A23" s="44">
        <v>2554</v>
      </c>
      <c r="B23" s="41">
        <v>16.346880000000002</v>
      </c>
      <c r="C23" s="17">
        <v>50.69952</v>
      </c>
      <c r="D23" s="17">
        <v>97.27776000000001</v>
      </c>
      <c r="E23" s="17">
        <v>170.57520000000002</v>
      </c>
      <c r="F23" s="17">
        <v>179.14175999999998</v>
      </c>
      <c r="G23" s="17">
        <v>159.362208</v>
      </c>
      <c r="H23" s="17">
        <v>55.218240000000016</v>
      </c>
      <c r="I23" s="17">
        <v>23.669280000000004</v>
      </c>
      <c r="J23" s="17">
        <v>15.5088</v>
      </c>
      <c r="K23" s="17">
        <v>11.037600000000001</v>
      </c>
      <c r="L23" s="17">
        <v>6.713280000000018</v>
      </c>
      <c r="M23" s="53">
        <v>5.17104</v>
      </c>
      <c r="N23" s="57">
        <v>790.7215680000004</v>
      </c>
      <c r="O23" s="57">
        <f t="shared" si="1"/>
        <v>25.073543704809612</v>
      </c>
    </row>
    <row r="24" spans="1:15" ht="18" customHeight="1">
      <c r="A24" s="44">
        <v>2555</v>
      </c>
      <c r="B24" s="41">
        <v>7.966944</v>
      </c>
      <c r="C24" s="17">
        <v>12.679200000000003</v>
      </c>
      <c r="D24" s="17">
        <v>10.775808</v>
      </c>
      <c r="E24" s="17">
        <v>38.39616000000001</v>
      </c>
      <c r="F24" s="17">
        <v>75.93868799999997</v>
      </c>
      <c r="G24" s="17">
        <v>53.48073599999999</v>
      </c>
      <c r="H24" s="17">
        <v>26.099712000000007</v>
      </c>
      <c r="I24" s="17">
        <v>17.940096</v>
      </c>
      <c r="J24" s="17">
        <v>13.555296000000002</v>
      </c>
      <c r="K24" s="17">
        <v>8.143199999999998</v>
      </c>
      <c r="L24" s="17">
        <v>6.075648000000002</v>
      </c>
      <c r="M24" s="53">
        <v>4.8176640000000015</v>
      </c>
      <c r="N24" s="57">
        <v>275.869152</v>
      </c>
      <c r="O24" s="57">
        <f t="shared" si="1"/>
        <v>8.7477280491744</v>
      </c>
    </row>
    <row r="25" spans="1:15" ht="18" customHeight="1">
      <c r="A25" s="44">
        <v>2556</v>
      </c>
      <c r="B25" s="41">
        <v>8.994240000000003</v>
      </c>
      <c r="C25" s="17">
        <v>12.284352</v>
      </c>
      <c r="D25" s="17">
        <v>12.229056000000002</v>
      </c>
      <c r="E25" s="17">
        <v>65.53526400000001</v>
      </c>
      <c r="F25" s="17">
        <v>101.721312</v>
      </c>
      <c r="G25" s="17">
        <v>77.93279999999999</v>
      </c>
      <c r="H25" s="17">
        <v>38.109312</v>
      </c>
      <c r="I25" s="17">
        <v>22.496832</v>
      </c>
      <c r="J25" s="17">
        <v>17.274815999999994</v>
      </c>
      <c r="K25" s="17">
        <v>10.765440000000005</v>
      </c>
      <c r="L25" s="17">
        <v>6.695999999999997</v>
      </c>
      <c r="M25" s="53">
        <v>4.596479999999999</v>
      </c>
      <c r="N25" s="57">
        <v>378.635904</v>
      </c>
      <c r="O25" s="57">
        <f t="shared" si="1"/>
        <v>12.0064309250688</v>
      </c>
    </row>
    <row r="26" spans="1:15" ht="18" customHeight="1">
      <c r="A26" s="44">
        <v>2557</v>
      </c>
      <c r="B26" s="41">
        <v>4.752</v>
      </c>
      <c r="C26" s="17">
        <v>8.52768</v>
      </c>
      <c r="D26" s="17">
        <v>11.18016</v>
      </c>
      <c r="E26" s="17">
        <v>33.02208000000001</v>
      </c>
      <c r="F26" s="17">
        <v>102.41855999999999</v>
      </c>
      <c r="G26" s="17">
        <v>99.49823999999998</v>
      </c>
      <c r="H26" s="17">
        <v>37.83456</v>
      </c>
      <c r="I26" s="17">
        <v>22.9824</v>
      </c>
      <c r="J26" s="17">
        <v>14.454720000000007</v>
      </c>
      <c r="K26" s="17">
        <v>13.150079999999997</v>
      </c>
      <c r="L26" s="17">
        <v>8.985599999999998</v>
      </c>
      <c r="M26" s="53">
        <v>7.032960000000003</v>
      </c>
      <c r="N26" s="57">
        <v>363.83903999999984</v>
      </c>
      <c r="O26" s="57">
        <f t="shared" si="1"/>
        <v>11.537226806687995</v>
      </c>
    </row>
    <row r="27" spans="1:15" ht="18" customHeight="1">
      <c r="A27" s="44">
        <v>2558</v>
      </c>
      <c r="B27" s="41">
        <v>12.934080000000003</v>
      </c>
      <c r="C27" s="17">
        <v>7.309439999999999</v>
      </c>
      <c r="D27" s="17">
        <v>10.27296</v>
      </c>
      <c r="E27" s="17">
        <v>21.098880000000005</v>
      </c>
      <c r="F27" s="17">
        <v>65.17152000000002</v>
      </c>
      <c r="G27" s="17">
        <v>46.703520000000005</v>
      </c>
      <c r="H27" s="17">
        <v>32.408639999999984</v>
      </c>
      <c r="I27" s="17">
        <v>14.618879999999997</v>
      </c>
      <c r="J27" s="17">
        <v>13.175999999999997</v>
      </c>
      <c r="K27" s="17">
        <v>8.328959999999999</v>
      </c>
      <c r="L27" s="17">
        <v>5.754239999999975</v>
      </c>
      <c r="M27" s="53">
        <v>3.5164799999999996</v>
      </c>
      <c r="N27" s="57">
        <v>241.29360000000003</v>
      </c>
      <c r="O27" s="57">
        <f t="shared" si="1"/>
        <v>7.6513476679200005</v>
      </c>
    </row>
    <row r="28" spans="1:15" ht="18" customHeight="1">
      <c r="A28" s="44">
        <v>2559</v>
      </c>
      <c r="B28" s="41">
        <v>3.083616000000001</v>
      </c>
      <c r="C28" s="17">
        <v>11.42208</v>
      </c>
      <c r="D28" s="17">
        <v>12.943584000000001</v>
      </c>
      <c r="E28" s="17">
        <v>35.08704</v>
      </c>
      <c r="F28" s="17">
        <v>94.433472</v>
      </c>
      <c r="G28" s="17">
        <v>101.12860800000003</v>
      </c>
      <c r="H28" s="17">
        <v>44.819136</v>
      </c>
      <c r="I28" s="17">
        <v>24.065855999999993</v>
      </c>
      <c r="J28" s="17">
        <v>12.766464000000003</v>
      </c>
      <c r="K28" s="17">
        <v>11.511936000000004</v>
      </c>
      <c r="L28" s="17">
        <v>6.345215999999999</v>
      </c>
      <c r="M28" s="53">
        <v>5.756831999999999</v>
      </c>
      <c r="N28" s="57">
        <v>363.36384000000004</v>
      </c>
      <c r="O28" s="57">
        <f t="shared" si="1"/>
        <v>11.522158357248001</v>
      </c>
    </row>
    <row r="29" spans="1:15" ht="18" customHeight="1">
      <c r="A29" s="44">
        <v>2560</v>
      </c>
      <c r="B29" s="41">
        <v>12.41568</v>
      </c>
      <c r="C29" s="17">
        <v>17.410464</v>
      </c>
      <c r="D29" s="17">
        <v>13.402368000000003</v>
      </c>
      <c r="E29" s="17">
        <v>58.542047999999994</v>
      </c>
      <c r="F29" s="17">
        <v>82.73923200000002</v>
      </c>
      <c r="G29" s="17">
        <v>95.36486400000003</v>
      </c>
      <c r="H29" s="17">
        <v>47.225376000000004</v>
      </c>
      <c r="I29" s="17">
        <v>22.992768000000005</v>
      </c>
      <c r="J29" s="17">
        <v>14.498783999999999</v>
      </c>
      <c r="K29" s="17">
        <v>10.686815999999997</v>
      </c>
      <c r="L29" s="17">
        <v>5.772384000000002</v>
      </c>
      <c r="M29" s="53">
        <v>5.887296000000003</v>
      </c>
      <c r="N29" s="57">
        <v>386.9380800000001</v>
      </c>
      <c r="O29" s="57">
        <f t="shared" si="1"/>
        <v>12.269690435376004</v>
      </c>
    </row>
    <row r="30" spans="1:15" ht="18" customHeight="1">
      <c r="A30" s="44">
        <v>2561</v>
      </c>
      <c r="B30" s="41">
        <v>11.672640000000001</v>
      </c>
      <c r="C30" s="17">
        <v>19.78128</v>
      </c>
      <c r="D30" s="17">
        <v>48.155904000000014</v>
      </c>
      <c r="E30" s="17">
        <v>103.163328</v>
      </c>
      <c r="F30" s="17">
        <v>117.70703999999999</v>
      </c>
      <c r="G30" s="17">
        <v>129.45744000000002</v>
      </c>
      <c r="H30" s="17">
        <v>56.842560000000006</v>
      </c>
      <c r="I30" s="17">
        <v>30.197664</v>
      </c>
      <c r="J30" s="17">
        <v>21.861791999999994</v>
      </c>
      <c r="K30" s="17">
        <v>18.582912000000004</v>
      </c>
      <c r="L30" s="17">
        <v>11.174112</v>
      </c>
      <c r="M30" s="53">
        <v>9.275040000000002</v>
      </c>
      <c r="N30" s="57">
        <v>577.8717120000001</v>
      </c>
      <c r="O30" s="57">
        <f t="shared" si="1"/>
        <v>18.324138626006405</v>
      </c>
    </row>
    <row r="31" spans="1:15" ht="18" customHeight="1">
      <c r="A31" s="44">
        <v>2562</v>
      </c>
      <c r="B31" s="41">
        <v>4.59648</v>
      </c>
      <c r="C31" s="17">
        <v>3.720384</v>
      </c>
      <c r="D31" s="17">
        <v>4.759775999999999</v>
      </c>
      <c r="E31" s="17">
        <v>5.733504</v>
      </c>
      <c r="F31" s="17">
        <v>51.541056</v>
      </c>
      <c r="G31" s="17">
        <v>27.844128</v>
      </c>
      <c r="H31" s="17">
        <v>9.760608000000003</v>
      </c>
      <c r="I31" s="17">
        <v>6.518016000000005</v>
      </c>
      <c r="J31" s="17">
        <v>4.219775999999999</v>
      </c>
      <c r="K31" s="17">
        <v>4.940352000000002</v>
      </c>
      <c r="L31" s="17">
        <v>3.229631999999977</v>
      </c>
      <c r="M31" s="53">
        <v>1.449792000000001</v>
      </c>
      <c r="N31" s="57">
        <v>128.313504</v>
      </c>
      <c r="O31" s="57">
        <f t="shared" si="1"/>
        <v>4.0687827177888</v>
      </c>
    </row>
    <row r="32" spans="1:15" ht="18" customHeight="1">
      <c r="A32" s="44">
        <v>2563</v>
      </c>
      <c r="B32" s="41">
        <v>2.4477120000000006</v>
      </c>
      <c r="C32" s="17">
        <v>5.946048</v>
      </c>
      <c r="D32" s="17">
        <v>10.846656</v>
      </c>
      <c r="E32" s="17">
        <v>12.738816</v>
      </c>
      <c r="F32" s="17">
        <v>101.34288000000001</v>
      </c>
      <c r="G32" s="17">
        <v>46.43568000000002</v>
      </c>
      <c r="H32" s="17">
        <v>18.840383999999997</v>
      </c>
      <c r="I32" s="17">
        <v>10.888127999999995</v>
      </c>
      <c r="J32" s="17">
        <v>7.960896</v>
      </c>
      <c r="K32" s="17">
        <v>5.778431999999999</v>
      </c>
      <c r="L32" s="17">
        <v>4.798656000000001</v>
      </c>
      <c r="M32" s="53">
        <v>3.860351999999999</v>
      </c>
      <c r="N32" s="57">
        <v>231.88464</v>
      </c>
      <c r="O32" s="57">
        <f t="shared" si="1"/>
        <v>7.352992369008</v>
      </c>
    </row>
    <row r="33" spans="1:15" ht="18" customHeight="1">
      <c r="A33" s="44">
        <v>2564</v>
      </c>
      <c r="B33" s="41">
        <v>8.456831999999999</v>
      </c>
      <c r="C33" s="17">
        <v>6.38496</v>
      </c>
      <c r="D33" s="17">
        <v>23.149152</v>
      </c>
      <c r="E33" s="17">
        <v>31.612896000000003</v>
      </c>
      <c r="F33" s="17">
        <v>54.112320000000004</v>
      </c>
      <c r="G33" s="17">
        <v>26.922240000000006</v>
      </c>
      <c r="H33" s="17">
        <v>19.790784000000006</v>
      </c>
      <c r="I33" s="17">
        <v>13.776480000000001</v>
      </c>
      <c r="J33" s="17">
        <v>9.16704</v>
      </c>
      <c r="K33" s="17">
        <v>8.212320000000004</v>
      </c>
      <c r="L33" s="17">
        <v>5.843232</v>
      </c>
      <c r="M33" s="53">
        <v>6.956928</v>
      </c>
      <c r="N33" s="57">
        <v>214.38518400000004</v>
      </c>
      <c r="O33" s="57">
        <f t="shared" si="1"/>
        <v>6.7980898690848015</v>
      </c>
    </row>
    <row r="34" spans="1:15" ht="18" customHeight="1">
      <c r="A34" s="44">
        <v>2565</v>
      </c>
      <c r="B34" s="41">
        <v>6.38496</v>
      </c>
      <c r="C34" s="17">
        <v>20.209824000000005</v>
      </c>
      <c r="D34" s="17">
        <v>26.617248000000007</v>
      </c>
      <c r="E34" s="17">
        <v>81.41731200000002</v>
      </c>
      <c r="F34" s="17">
        <v>135.66873599999997</v>
      </c>
      <c r="G34" s="17">
        <v>77.80233600000003</v>
      </c>
      <c r="H34" s="17">
        <v>54.101088</v>
      </c>
      <c r="I34" s="17">
        <v>22.965983999999995</v>
      </c>
      <c r="J34" s="17">
        <v>15.009408000000002</v>
      </c>
      <c r="K34" s="17">
        <v>10.285055999999999</v>
      </c>
      <c r="L34" s="17">
        <v>7.119360000000004</v>
      </c>
      <c r="M34" s="53">
        <v>6.348672</v>
      </c>
      <c r="N34" s="57">
        <v>463.929984</v>
      </c>
      <c r="O34" s="57">
        <f t="shared" si="1"/>
        <v>14.7110806136448</v>
      </c>
    </row>
    <row r="35" spans="1:15" ht="18" customHeight="1">
      <c r="A35" s="44">
        <v>2566</v>
      </c>
      <c r="B35" s="41">
        <v>4.3502399999999986</v>
      </c>
      <c r="C35" s="17">
        <v>6.522335999999999</v>
      </c>
      <c r="D35" s="17">
        <v>10.901088</v>
      </c>
      <c r="E35" s="17">
        <v>27.716256</v>
      </c>
      <c r="F35" s="17">
        <v>64.13472</v>
      </c>
      <c r="G35" s="17">
        <v>56.969567999999995</v>
      </c>
      <c r="H35" s="17">
        <v>34.45459199999999</v>
      </c>
      <c r="I35" s="17">
        <v>17.166815999999994</v>
      </c>
      <c r="J35" s="17">
        <v>11.460960000000004</v>
      </c>
      <c r="K35" s="17">
        <v>9.196415999999997</v>
      </c>
      <c r="L35" s="17">
        <v>6.713279999999978</v>
      </c>
      <c r="M35" s="53">
        <v>6.919775999999998</v>
      </c>
      <c r="N35" s="57">
        <v>256.50604799999996</v>
      </c>
      <c r="O35" s="57">
        <f t="shared" si="1"/>
        <v>8.1337298302656</v>
      </c>
    </row>
    <row r="36" spans="1:15" ht="18" customHeight="1">
      <c r="A36" s="44"/>
      <c r="B36" s="4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53"/>
      <c r="N36" s="57"/>
      <c r="O36" s="57"/>
    </row>
    <row r="37" spans="1:15" ht="18" customHeight="1">
      <c r="A37" s="44"/>
      <c r="B37" s="4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53"/>
      <c r="N37" s="57"/>
      <c r="O37" s="57"/>
    </row>
    <row r="38" spans="1:15" ht="18" customHeight="1">
      <c r="A38" s="61" t="s">
        <v>22</v>
      </c>
      <c r="B38" s="62">
        <f>+MAX(B8:B37)</f>
        <v>64.163232</v>
      </c>
      <c r="C38" s="63">
        <f>+MAX(C8:C37)</f>
        <v>50.69952</v>
      </c>
      <c r="D38" s="63">
        <f aca="true" t="shared" si="2" ref="D38:M38">+MAX(D8:D37)</f>
        <v>146.46182399999995</v>
      </c>
      <c r="E38" s="63">
        <f t="shared" si="2"/>
        <v>229.67280000000002</v>
      </c>
      <c r="F38" s="63">
        <f t="shared" si="2"/>
        <v>246.409</v>
      </c>
      <c r="G38" s="63">
        <f t="shared" si="2"/>
        <v>199.352</v>
      </c>
      <c r="H38" s="63">
        <f t="shared" si="2"/>
        <v>100.14969600000003</v>
      </c>
      <c r="I38" s="63">
        <f t="shared" si="2"/>
        <v>33.877</v>
      </c>
      <c r="J38" s="63">
        <f t="shared" si="2"/>
        <v>23.72544</v>
      </c>
      <c r="K38" s="63">
        <f t="shared" si="2"/>
        <v>18.582912000000004</v>
      </c>
      <c r="L38" s="63">
        <f t="shared" si="2"/>
        <v>12.794976</v>
      </c>
      <c r="M38" s="63">
        <f t="shared" si="2"/>
        <v>13.339296000000004</v>
      </c>
      <c r="N38" s="64">
        <f>+MAX(N8:N37)</f>
        <v>957.8087999999998</v>
      </c>
      <c r="O38" s="64">
        <f>+MAX(O8:O37)</f>
        <v>30.371829705359993</v>
      </c>
    </row>
    <row r="39" spans="1:15" ht="18" customHeight="1">
      <c r="A39" s="45" t="s">
        <v>18</v>
      </c>
      <c r="B39" s="42">
        <f>+AVERAGE(B8:B37)</f>
        <v>9.393555428571426</v>
      </c>
      <c r="C39" s="18">
        <f>+AVERAGE(C8:C37)</f>
        <v>15.268635428571427</v>
      </c>
      <c r="D39" s="18">
        <f aca="true" t="shared" si="3" ref="D39:L39">+AVERAGE(D8:D37)</f>
        <v>29.556817714285717</v>
      </c>
      <c r="E39" s="18">
        <f t="shared" si="3"/>
        <v>69.36779800000001</v>
      </c>
      <c r="F39" s="18">
        <f t="shared" si="3"/>
        <v>110.23725171428573</v>
      </c>
      <c r="G39" s="18">
        <f t="shared" si="3"/>
        <v>95.16128628571433</v>
      </c>
      <c r="H39" s="18">
        <f t="shared" si="3"/>
        <v>43.37456114285715</v>
      </c>
      <c r="I39" s="18">
        <f t="shared" si="3"/>
        <v>21.538838571428567</v>
      </c>
      <c r="J39" s="18">
        <f t="shared" si="3"/>
        <v>14.06567914285714</v>
      </c>
      <c r="K39" s="18">
        <f t="shared" si="3"/>
        <v>10.271065142857141</v>
      </c>
      <c r="L39" s="18">
        <f t="shared" si="3"/>
        <v>6.837703142857142</v>
      </c>
      <c r="M39" s="18">
        <f>+AVERAGE(M8:M37)</f>
        <v>5.782672285714286</v>
      </c>
      <c r="N39" s="58">
        <f>SUM(B39:M39)</f>
        <v>430.8558640000001</v>
      </c>
      <c r="O39" s="59">
        <f>AVERAGE(O8:O37)</f>
        <v>13.662310190680799</v>
      </c>
    </row>
    <row r="40" spans="1:15" ht="18" customHeight="1">
      <c r="A40" s="46" t="s">
        <v>23</v>
      </c>
      <c r="B40" s="42">
        <f>+MIN(B8:B37)</f>
        <v>2.4477120000000006</v>
      </c>
      <c r="C40" s="18">
        <f>+MIN(C8:C37)</f>
        <v>3.303072</v>
      </c>
      <c r="D40" s="18">
        <f aca="true" t="shared" si="4" ref="D40:M40">+MIN(D8:D37)</f>
        <v>3.008448000000001</v>
      </c>
      <c r="E40" s="18">
        <f t="shared" si="4"/>
        <v>5.733504</v>
      </c>
      <c r="F40" s="18">
        <f t="shared" si="4"/>
        <v>11.449</v>
      </c>
      <c r="G40" s="18">
        <f t="shared" si="4"/>
        <v>26.922240000000006</v>
      </c>
      <c r="H40" s="18">
        <f t="shared" si="4"/>
        <v>6.108</v>
      </c>
      <c r="I40" s="18">
        <f t="shared" si="4"/>
        <v>5.187</v>
      </c>
      <c r="J40" s="18">
        <f t="shared" si="4"/>
        <v>4.219775999999999</v>
      </c>
      <c r="K40" s="18">
        <f t="shared" si="4"/>
        <v>4.002048</v>
      </c>
      <c r="L40" s="18">
        <f t="shared" si="4"/>
        <v>3.229631999999977</v>
      </c>
      <c r="M40" s="18">
        <f t="shared" si="4"/>
        <v>1.449792000000001</v>
      </c>
      <c r="N40" s="60">
        <f>+MIN(N8:N37)</f>
        <v>128.313504</v>
      </c>
      <c r="O40" s="60">
        <f>+MIN(O8:O37)</f>
        <v>4.0687827177888</v>
      </c>
    </row>
    <row r="41" spans="1:15" ht="23.25" customHeight="1">
      <c r="A41" s="39" t="s">
        <v>24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8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8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8" customHeight="1">
      <c r="A44" s="35"/>
      <c r="B44" s="36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8"/>
      <c r="O44" s="38"/>
    </row>
    <row r="45" spans="1:15" ht="18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8" customHeight="1">
      <c r="A46" s="27"/>
      <c r="B46" s="22"/>
      <c r="D46" s="19"/>
      <c r="E46" s="20"/>
      <c r="F46" s="20"/>
      <c r="G46" s="20"/>
      <c r="H46" s="20"/>
      <c r="I46" s="20"/>
      <c r="J46" s="20"/>
      <c r="K46" s="20"/>
      <c r="L46" s="22"/>
      <c r="M46" s="22"/>
      <c r="N46" s="22"/>
      <c r="O46" s="22"/>
    </row>
    <row r="47" spans="1:15" ht="18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8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8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8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  <c r="O50" s="21"/>
    </row>
    <row r="51" ht="18" customHeight="1">
      <c r="O51" s="22"/>
    </row>
    <row r="52" spans="1:15" ht="18" customHeight="1">
      <c r="A52" s="6"/>
      <c r="B52" s="7"/>
      <c r="C52" s="7"/>
      <c r="D52" s="7"/>
      <c r="E52" s="7"/>
      <c r="F52" s="7"/>
      <c r="G52" s="7"/>
      <c r="H52" s="7"/>
      <c r="I52" s="7"/>
      <c r="J52" s="4"/>
      <c r="K52" s="7"/>
      <c r="L52" s="7"/>
      <c r="M52" s="8"/>
      <c r="N52" s="8"/>
      <c r="O52" s="23"/>
    </row>
    <row r="53" spans="1:15" ht="18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8"/>
      <c r="O53" s="23"/>
    </row>
    <row r="54" spans="1:15" ht="18" customHeight="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8" customHeight="1">
      <c r="A56" s="2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6"/>
    </row>
    <row r="57" spans="1:15" ht="18" customHeight="1">
      <c r="A57" s="2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8" customHeight="1">
      <c r="A58" s="2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8" customHeight="1">
      <c r="A59" s="2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8" customHeight="1">
      <c r="A60" s="2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8" customHeight="1">
      <c r="A61" s="2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8" customHeight="1">
      <c r="A62" s="2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" customHeight="1">
      <c r="A63" s="2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8" customHeight="1">
      <c r="A64" s="27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8"/>
    </row>
    <row r="65" spans="1:15" ht="18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8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8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8" customHeight="1">
      <c r="A68" s="27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8" customHeight="1">
      <c r="A69" s="27"/>
      <c r="B69" s="22"/>
      <c r="C69" s="22"/>
      <c r="D69" s="29"/>
      <c r="E69" s="28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8" customHeight="1">
      <c r="A70" s="27"/>
      <c r="B70" s="22"/>
      <c r="C70" s="22"/>
      <c r="D70" s="28"/>
      <c r="E70" s="20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8" customHeight="1">
      <c r="A71" s="30"/>
      <c r="B71" s="31"/>
      <c r="C71" s="22"/>
      <c r="D71" s="28"/>
      <c r="E71" s="20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8" customHeight="1">
      <c r="A72" s="27"/>
      <c r="B72" s="22"/>
      <c r="C72" s="22"/>
      <c r="D72" s="28"/>
      <c r="E72" s="20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8" customHeight="1">
      <c r="A73" s="27"/>
      <c r="B73" s="22"/>
      <c r="C73" s="22"/>
      <c r="D73" s="28"/>
      <c r="E73" s="20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8" customHeight="1">
      <c r="A74" s="27"/>
      <c r="B74" s="22"/>
      <c r="C74" s="22"/>
      <c r="D74" s="28"/>
      <c r="E74" s="20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8" customHeight="1">
      <c r="A75" s="27"/>
      <c r="B75" s="22"/>
      <c r="C75" s="22"/>
      <c r="D75" s="28"/>
      <c r="E75" s="20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8" customHeight="1">
      <c r="A76" s="27"/>
      <c r="B76" s="22"/>
      <c r="C76" s="22"/>
      <c r="D76" s="28"/>
      <c r="E76" s="20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8" customHeight="1">
      <c r="A77" s="27"/>
      <c r="B77" s="22"/>
      <c r="C77" s="22"/>
      <c r="D77" s="28"/>
      <c r="E77" s="20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8" customHeight="1">
      <c r="A78" s="27"/>
      <c r="B78" s="22"/>
      <c r="C78" s="22"/>
      <c r="D78" s="28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8" customHeight="1">
      <c r="A79" s="27"/>
      <c r="B79" s="22"/>
      <c r="C79" s="22"/>
      <c r="D79" s="28"/>
      <c r="E79" s="20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8" customHeight="1">
      <c r="A80" s="27"/>
      <c r="B80" s="22"/>
      <c r="C80" s="22"/>
      <c r="D80" s="28"/>
      <c r="E80" s="20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8" customHeight="1">
      <c r="A81" s="27"/>
      <c r="B81" s="22"/>
      <c r="C81" s="22"/>
      <c r="D81" s="28"/>
      <c r="E81" s="20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8" customHeight="1">
      <c r="A82" s="27"/>
      <c r="B82" s="22"/>
      <c r="C82" s="22"/>
      <c r="D82" s="28"/>
      <c r="E82" s="20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8" customHeight="1">
      <c r="A83" s="27"/>
      <c r="B83" s="22"/>
      <c r="C83" s="22"/>
      <c r="D83" s="28"/>
      <c r="E83" s="20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8" customHeight="1">
      <c r="A84" s="27"/>
      <c r="B84" s="22"/>
      <c r="C84" s="22"/>
      <c r="D84" s="28"/>
      <c r="E84" s="20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8" customHeight="1">
      <c r="A85" s="27"/>
      <c r="B85" s="22"/>
      <c r="C85" s="20"/>
      <c r="D85" s="20"/>
      <c r="E85" s="19"/>
      <c r="F85" s="20"/>
      <c r="G85" s="20"/>
      <c r="H85" s="20"/>
      <c r="I85" s="20"/>
      <c r="J85" s="20"/>
      <c r="K85" s="20"/>
      <c r="L85" s="22"/>
      <c r="M85" s="22"/>
      <c r="N85" s="22"/>
      <c r="O85" s="22"/>
    </row>
    <row r="86" spans="1:15" ht="18" customHeight="1">
      <c r="A86" s="27"/>
      <c r="B86" s="22"/>
      <c r="C86" s="28"/>
      <c r="D86" s="19"/>
      <c r="E86" s="28"/>
      <c r="F86" s="28"/>
      <c r="G86" s="28"/>
      <c r="H86" s="28"/>
      <c r="I86" s="28"/>
      <c r="J86" s="28"/>
      <c r="K86" s="28"/>
      <c r="L86" s="28"/>
      <c r="M86" s="22"/>
      <c r="N86" s="22"/>
      <c r="O86" s="22"/>
    </row>
    <row r="87" spans="1:15" ht="18" customHeight="1">
      <c r="A87" s="27"/>
      <c r="B87" s="22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2"/>
      <c r="N87" s="22"/>
      <c r="O87" s="22"/>
    </row>
    <row r="88" spans="2:15" ht="18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8.75">
      <c r="B121" s="4"/>
      <c r="M121" s="4"/>
      <c r="N121" s="4"/>
      <c r="O121" s="4"/>
    </row>
    <row r="122" spans="2:15" ht="18.75">
      <c r="B122" s="4"/>
      <c r="M122" s="4"/>
      <c r="N122" s="4"/>
      <c r="O122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8">
      <selection activeCell="U19" sqref="U19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32" t="s">
        <v>4</v>
      </c>
      <c r="B1" s="26" t="s">
        <v>3</v>
      </c>
      <c r="C1" s="4" t="s">
        <v>27</v>
      </c>
    </row>
    <row r="2" spans="1:2" ht="18.75">
      <c r="A2" s="32"/>
      <c r="B2" s="26" t="s">
        <v>17</v>
      </c>
    </row>
    <row r="3" spans="1:3" ht="18.75">
      <c r="A3" s="33">
        <v>35337</v>
      </c>
      <c r="B3" s="5">
        <v>855.753</v>
      </c>
      <c r="C3" s="5">
        <v>430.86</v>
      </c>
    </row>
    <row r="4" spans="1:3" ht="18.75">
      <c r="A4" s="33">
        <v>35703</v>
      </c>
      <c r="B4" s="5">
        <v>321.985</v>
      </c>
      <c r="C4" s="5">
        <v>430.86</v>
      </c>
    </row>
    <row r="5" spans="1:3" ht="18.75">
      <c r="A5" s="33">
        <v>36069</v>
      </c>
      <c r="B5" s="5">
        <v>262.81</v>
      </c>
      <c r="C5" s="5">
        <v>430.86</v>
      </c>
    </row>
    <row r="6" spans="1:3" ht="18.75">
      <c r="A6" s="33">
        <v>36435</v>
      </c>
      <c r="B6" s="5">
        <v>496.54</v>
      </c>
      <c r="C6" s="5">
        <v>430.86</v>
      </c>
    </row>
    <row r="7" spans="1:3" ht="18.75">
      <c r="A7" s="33">
        <v>36801</v>
      </c>
      <c r="B7" s="5">
        <v>431.575</v>
      </c>
      <c r="C7" s="5">
        <v>430.86</v>
      </c>
    </row>
    <row r="8" spans="1:3" ht="18.75">
      <c r="A8" s="33">
        <v>37167</v>
      </c>
      <c r="B8" s="5">
        <v>599.317</v>
      </c>
      <c r="C8" s="5">
        <v>430.86</v>
      </c>
    </row>
    <row r="9" spans="1:3" ht="18.75">
      <c r="A9" s="33">
        <v>37533</v>
      </c>
      <c r="B9" s="5">
        <v>583.0179999999999</v>
      </c>
      <c r="C9" s="5">
        <v>430.86</v>
      </c>
    </row>
    <row r="10" spans="1:3" ht="18.75">
      <c r="A10" s="33">
        <v>37899</v>
      </c>
      <c r="B10" s="5">
        <v>136.51099999999997</v>
      </c>
      <c r="C10" s="5">
        <v>430.86</v>
      </c>
    </row>
    <row r="11" spans="1:3" ht="18.75">
      <c r="A11" s="33">
        <v>38265</v>
      </c>
      <c r="B11" s="5">
        <v>574.6189999999998</v>
      </c>
      <c r="C11" s="5">
        <v>430.86</v>
      </c>
    </row>
    <row r="12" spans="1:3" ht="18.75">
      <c r="A12" s="33">
        <v>38631</v>
      </c>
      <c r="B12" s="5">
        <v>438.44544</v>
      </c>
      <c r="C12" s="5">
        <v>430.86</v>
      </c>
    </row>
    <row r="13" spans="1:3" ht="18.75">
      <c r="A13" s="33">
        <v>38997</v>
      </c>
      <c r="B13" s="5">
        <v>537.15</v>
      </c>
      <c r="C13" s="5">
        <v>430.86</v>
      </c>
    </row>
    <row r="14" spans="1:3" ht="18.75">
      <c r="A14" s="33">
        <v>39363</v>
      </c>
      <c r="B14" s="5">
        <v>428.9872320000002</v>
      </c>
      <c r="C14" s="5">
        <v>430.86</v>
      </c>
    </row>
    <row r="15" spans="1:3" ht="18.75">
      <c r="A15" s="33">
        <v>39729</v>
      </c>
      <c r="B15" s="5">
        <v>957.81</v>
      </c>
      <c r="C15" s="5">
        <v>430.86</v>
      </c>
    </row>
    <row r="16" spans="1:3" ht="18.75">
      <c r="A16" s="33">
        <v>40094</v>
      </c>
      <c r="B16" s="5">
        <v>325.89</v>
      </c>
      <c r="C16" s="5">
        <v>430.86</v>
      </c>
    </row>
    <row r="17" spans="1:3" ht="18.75">
      <c r="A17" s="33">
        <v>40459</v>
      </c>
      <c r="B17" s="5">
        <v>439.97</v>
      </c>
      <c r="C17" s="5">
        <v>430.86</v>
      </c>
    </row>
    <row r="18" spans="1:3" ht="18.75">
      <c r="A18" s="33">
        <v>40824</v>
      </c>
      <c r="B18" s="5">
        <v>790.27</v>
      </c>
      <c r="C18" s="5">
        <v>430.86</v>
      </c>
    </row>
    <row r="19" spans="1:3" ht="18.75">
      <c r="A19" s="33">
        <v>41190</v>
      </c>
      <c r="B19" s="5">
        <v>275.869152</v>
      </c>
      <c r="C19" s="5">
        <v>430.86</v>
      </c>
    </row>
    <row r="20" spans="1:3" ht="18.75">
      <c r="A20" s="33">
        <v>41555</v>
      </c>
      <c r="B20" s="5">
        <v>378.64</v>
      </c>
      <c r="C20" s="5">
        <v>430.86</v>
      </c>
    </row>
    <row r="21" spans="1:3" ht="18.75">
      <c r="A21" s="33">
        <v>41920</v>
      </c>
      <c r="B21" s="5">
        <v>363.84</v>
      </c>
      <c r="C21" s="5">
        <v>430.86</v>
      </c>
    </row>
    <row r="22" spans="1:3" ht="18.75">
      <c r="A22" s="33">
        <v>42285</v>
      </c>
      <c r="B22" s="5">
        <v>241.29</v>
      </c>
      <c r="C22" s="5">
        <v>430.86</v>
      </c>
    </row>
    <row r="23" spans="1:3" ht="18.75">
      <c r="A23" s="33">
        <v>42651</v>
      </c>
      <c r="B23" s="5">
        <v>363.36</v>
      </c>
      <c r="C23" s="5">
        <v>430.86</v>
      </c>
    </row>
    <row r="24" spans="1:3" ht="18.75">
      <c r="A24" s="33">
        <v>43016</v>
      </c>
      <c r="B24" s="4">
        <v>386.94</v>
      </c>
      <c r="C24" s="5">
        <v>430.86</v>
      </c>
    </row>
    <row r="25" spans="1:3" ht="18.75">
      <c r="A25" s="33">
        <v>43381</v>
      </c>
      <c r="B25" s="5">
        <v>577.8717120000001</v>
      </c>
      <c r="C25" s="5">
        <v>430.86</v>
      </c>
    </row>
    <row r="26" spans="1:3" ht="18.75">
      <c r="A26" s="33">
        <v>43746</v>
      </c>
      <c r="B26" s="4">
        <v>128.31</v>
      </c>
      <c r="C26" s="5">
        <v>430.86</v>
      </c>
    </row>
    <row r="27" spans="1:3" ht="18.75">
      <c r="A27" s="33">
        <v>44112</v>
      </c>
      <c r="B27" s="4">
        <v>231.88</v>
      </c>
      <c r="C27" s="5">
        <v>430.86</v>
      </c>
    </row>
    <row r="28" spans="1:3" ht="18.75">
      <c r="A28" s="33">
        <v>44477</v>
      </c>
      <c r="B28" s="4">
        <v>214.39</v>
      </c>
      <c r="C28" s="5">
        <v>430.86</v>
      </c>
    </row>
    <row r="29" spans="1:3" ht="18.75">
      <c r="A29" s="33">
        <v>44842</v>
      </c>
      <c r="B29" s="4">
        <v>463.93</v>
      </c>
      <c r="C29" s="5">
        <v>430.86</v>
      </c>
    </row>
    <row r="30" spans="1:3" ht="18.75">
      <c r="A30" s="33">
        <v>45207</v>
      </c>
      <c r="B30" s="4">
        <v>256.51</v>
      </c>
      <c r="C30" s="5">
        <v>430.86</v>
      </c>
    </row>
    <row r="31" ht="18.75">
      <c r="A31" s="33"/>
    </row>
    <row r="32" ht="18.75">
      <c r="A32" s="33"/>
    </row>
    <row r="33" ht="18.75">
      <c r="A33" s="33"/>
    </row>
    <row r="34" ht="18.75">
      <c r="A34" s="33"/>
    </row>
    <row r="35" ht="18.75">
      <c r="A35" s="33"/>
    </row>
    <row r="36" ht="18.75">
      <c r="A36" s="33"/>
    </row>
    <row r="37" ht="18.75">
      <c r="A37" s="33"/>
    </row>
    <row r="38" ht="18.75">
      <c r="A38" s="33"/>
    </row>
    <row r="39" ht="18.75">
      <c r="A39" s="33"/>
    </row>
    <row r="40" ht="18.75">
      <c r="A40" s="33"/>
    </row>
    <row r="41" ht="18.75">
      <c r="A41" s="33"/>
    </row>
    <row r="42" ht="18.75">
      <c r="A42" s="33"/>
    </row>
    <row r="43" ht="18.75">
      <c r="A43" s="33"/>
    </row>
    <row r="44" ht="18.75">
      <c r="A44" s="33"/>
    </row>
    <row r="45" ht="18.75">
      <c r="A45" s="33"/>
    </row>
    <row r="46" ht="18.75">
      <c r="A46" s="33"/>
    </row>
    <row r="47" ht="18.75">
      <c r="A47" s="33"/>
    </row>
    <row r="48" ht="18.75">
      <c r="A48" s="33"/>
    </row>
    <row r="49" ht="18.75">
      <c r="A49" s="33"/>
    </row>
    <row r="50" ht="18.75">
      <c r="A50" s="33"/>
    </row>
    <row r="51" ht="18.75">
      <c r="A51" s="33"/>
    </row>
    <row r="52" ht="18.75">
      <c r="A52" s="33"/>
    </row>
    <row r="53" ht="18.75">
      <c r="A53" s="33"/>
    </row>
    <row r="54" ht="18.75">
      <c r="A54" s="33"/>
    </row>
    <row r="55" ht="18.75">
      <c r="A55" s="33"/>
    </row>
    <row r="56" ht="18.75">
      <c r="A56" s="33"/>
    </row>
    <row r="57" ht="18.75">
      <c r="A57" s="33"/>
    </row>
    <row r="58" ht="18.75">
      <c r="A58" s="33"/>
    </row>
    <row r="59" ht="18.75">
      <c r="A59" s="33"/>
    </row>
    <row r="60" ht="18.75">
      <c r="A60" s="33"/>
    </row>
    <row r="61" ht="18.75">
      <c r="A61" s="33"/>
    </row>
    <row r="62" ht="18.75">
      <c r="A62" s="33"/>
    </row>
    <row r="63" ht="18.75">
      <c r="A63" s="33"/>
    </row>
    <row r="64" ht="18.75">
      <c r="A64" s="33"/>
    </row>
    <row r="65" ht="18.75">
      <c r="A65" s="33"/>
    </row>
    <row r="66" ht="18.75">
      <c r="A66" s="33"/>
    </row>
    <row r="67" ht="18.75">
      <c r="A67" s="33"/>
    </row>
    <row r="68" ht="18.75">
      <c r="A68" s="33"/>
    </row>
    <row r="69" ht="18.75">
      <c r="A69" s="33"/>
    </row>
    <row r="70" ht="18.75">
      <c r="A70" s="33"/>
    </row>
    <row r="71" ht="18.75">
      <c r="A71" s="33"/>
    </row>
    <row r="72" ht="18.75">
      <c r="A72" s="33"/>
    </row>
    <row r="73" ht="18.75">
      <c r="A73" s="33"/>
    </row>
    <row r="74" ht="18.75">
      <c r="A74" s="33"/>
    </row>
    <row r="75" ht="18.75">
      <c r="A75" s="33"/>
    </row>
    <row r="76" ht="18.75">
      <c r="A76" s="33"/>
    </row>
    <row r="77" ht="18.75">
      <c r="A77" s="33"/>
    </row>
    <row r="78" ht="18.75">
      <c r="A78" s="33"/>
    </row>
    <row r="79" ht="18.75">
      <c r="A79" s="33"/>
    </row>
    <row r="80" ht="18.75">
      <c r="A80" s="33"/>
    </row>
    <row r="81" ht="18.75">
      <c r="A81" s="33"/>
    </row>
    <row r="82" ht="18.75">
      <c r="A82" s="33"/>
    </row>
    <row r="83" ht="18.75">
      <c r="A83" s="33"/>
    </row>
    <row r="84" ht="18.75">
      <c r="A84" s="33"/>
    </row>
    <row r="85" ht="18.75">
      <c r="A85" s="33"/>
    </row>
    <row r="86" ht="18.75">
      <c r="A86" s="33"/>
    </row>
    <row r="87" ht="18.75">
      <c r="A87" s="33"/>
    </row>
    <row r="88" ht="18.75">
      <c r="A88" s="33"/>
    </row>
    <row r="89" ht="18.75">
      <c r="A89" s="33"/>
    </row>
    <row r="90" ht="18.75">
      <c r="A90" s="3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2010-09-21T06:46:18Z</cp:lastPrinted>
  <dcterms:created xsi:type="dcterms:W3CDTF">2000-08-03T09:26:50Z</dcterms:created>
  <dcterms:modified xsi:type="dcterms:W3CDTF">2024-06-13T08:18:24Z</dcterms:modified>
  <cp:category/>
  <cp:version/>
  <cp:contentType/>
  <cp:contentStatus/>
</cp:coreProperties>
</file>