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N.65" sheetId="1" r:id="rId1"/>
    <sheet name="ปริมาณน้ำสูงสุด" sheetId="2" r:id="rId2"/>
    <sheet name="ปริมาณน้ำต่ำสุด" sheetId="3" r:id="rId3"/>
    <sheet name="Data N.6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<sst xmlns="http://schemas.openxmlformats.org/spreadsheetml/2006/main" count="42" uniqueCount="20">
  <si>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</si>
  <si>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</si>
  <si>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N.65  ห้วยน้ำยาว  บ้านปางสา  อ.ท่าวังผา  จ.น่าน</t>
  </si>
  <si>
    <t>พื้นที่รับน้ำ  615  ตร.กม.</t>
  </si>
  <si>
    <t>ตลิ่งฝั่งซ้าย 257.031  ม.(ร.ท.ก.) ตลิ่งฝั่งขวา  256.871 ม.(ร.ท.ก.)ท้องน้ำ 249.282 ม.(ร.ท.ก.) ศูนย์เสาระดับน้ำ 248.891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</si>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</sst>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mmm\-yyyy"/>
    <numFmt numFmtId="243" formatCode="bbbb"/>
    <numFmt numFmtId="244" formatCode="#,##0_ ;\-#,##0\ "/>
    <numFmt numFmtId="245" formatCode="0.000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5"/>
      <name val="TH SarabunPSK"/>
      <family val="2"/>
    </font>
    <font>
      <b/>
      <sz val="20"/>
      <color indexed="12"/>
      <name val="TH SarabunPSK"/>
      <family val="2"/>
    </font>
    <font>
      <sz val="17.5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2">
    <xf numFmtId="233" fontId="0" fillId="0" borderId="0" xfId="0" applyAlignment="1">
      <alignment/>
    </xf>
    <xf numFmtId="0" fontId="0" fillId="0" borderId="0" xfId="48" applyFont="1">
      <alignment/>
      <protection/>
    </xf>
    <xf numFmtId="241" fontId="29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241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241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241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241" fontId="0" fillId="0" borderId="0" xfId="48" applyNumberFormat="1" applyFont="1">
      <alignment/>
      <protection/>
    </xf>
    <xf numFmtId="0" fontId="30" fillId="0" borderId="0" xfId="48" applyFont="1" applyAlignment="1">
      <alignment horizontal="left"/>
      <protection/>
    </xf>
    <xf numFmtId="2" fontId="30" fillId="0" borderId="0" xfId="48" applyNumberFormat="1" applyFont="1">
      <alignment/>
      <protection/>
    </xf>
    <xf numFmtId="241" fontId="30" fillId="0" borderId="0" xfId="48" applyNumberFormat="1" applyFont="1" applyAlignment="1">
      <alignment horizontal="right"/>
      <protection/>
    </xf>
    <xf numFmtId="0" fontId="30" fillId="0" borderId="0" xfId="48" applyFont="1">
      <alignment/>
      <protection/>
    </xf>
    <xf numFmtId="241" fontId="30" fillId="0" borderId="0" xfId="48" applyNumberFormat="1" applyFont="1">
      <alignment/>
      <protection/>
    </xf>
    <xf numFmtId="2" fontId="30" fillId="0" borderId="0" xfId="48" applyNumberFormat="1" applyFont="1" applyAlignment="1">
      <alignment horizontal="right"/>
      <protection/>
    </xf>
    <xf numFmtId="241" fontId="30" fillId="0" borderId="0" xfId="48" applyNumberFormat="1" applyFont="1" applyAlignment="1">
      <alignment horizontal="center"/>
      <protection/>
    </xf>
    <xf numFmtId="24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30" fillId="0" borderId="0" xfId="48" applyNumberFormat="1" applyFont="1" applyAlignment="1">
      <alignment horizontal="left"/>
      <protection/>
    </xf>
    <xf numFmtId="2" fontId="30" fillId="0" borderId="0" xfId="48" applyNumberFormat="1" applyFont="1" applyAlignment="1">
      <alignment horizontal="center"/>
      <protection/>
    </xf>
    <xf numFmtId="0" fontId="30" fillId="0" borderId="10" xfId="48" applyFont="1" applyBorder="1" applyAlignment="1">
      <alignment horizontal="center"/>
      <protection/>
    </xf>
    <xf numFmtId="2" fontId="30" fillId="0" borderId="11" xfId="48" applyNumberFormat="1" applyFont="1" applyBorder="1" applyAlignment="1">
      <alignment horizontal="centerContinuous"/>
      <protection/>
    </xf>
    <xf numFmtId="0" fontId="30" fillId="0" borderId="11" xfId="48" applyFont="1" applyBorder="1" applyAlignment="1">
      <alignment horizontal="centerContinuous"/>
      <protection/>
    </xf>
    <xf numFmtId="241" fontId="30" fillId="0" borderId="11" xfId="48" applyNumberFormat="1" applyFont="1" applyBorder="1" applyAlignment="1">
      <alignment horizontal="centerContinuous"/>
      <protection/>
    </xf>
    <xf numFmtId="241" fontId="30" fillId="0" borderId="12" xfId="48" applyNumberFormat="1" applyFont="1" applyBorder="1" applyAlignment="1">
      <alignment horizontal="centerContinuous"/>
      <protection/>
    </xf>
    <xf numFmtId="241" fontId="30" fillId="0" borderId="13" xfId="48" applyNumberFormat="1" applyFont="1" applyBorder="1" applyAlignment="1">
      <alignment horizontal="centerContinuous"/>
      <protection/>
    </xf>
    <xf numFmtId="2" fontId="30" fillId="0" borderId="14" xfId="48" applyNumberFormat="1" applyFont="1" applyBorder="1" applyAlignment="1">
      <alignment horizontal="centerContinuous"/>
      <protection/>
    </xf>
    <xf numFmtId="2" fontId="30" fillId="0" borderId="15" xfId="48" applyNumberFormat="1" applyFont="1" applyBorder="1" applyAlignment="1">
      <alignment horizontal="centerContinuous"/>
      <protection/>
    </xf>
    <xf numFmtId="0" fontId="30" fillId="0" borderId="16" xfId="48" applyFont="1" applyBorder="1" applyAlignment="1">
      <alignment horizontal="center"/>
      <protection/>
    </xf>
    <xf numFmtId="2" fontId="30" fillId="0" borderId="17" xfId="48" applyNumberFormat="1" applyFont="1" applyBorder="1" applyAlignment="1">
      <alignment horizontal="centerContinuous"/>
      <protection/>
    </xf>
    <xf numFmtId="0" fontId="30" fillId="0" borderId="18" xfId="48" applyFont="1" applyBorder="1" applyAlignment="1">
      <alignment horizontal="centerContinuous"/>
      <protection/>
    </xf>
    <xf numFmtId="241" fontId="30" fillId="0" borderId="17" xfId="48" applyNumberFormat="1" applyFont="1" applyBorder="1" applyAlignment="1">
      <alignment horizontal="centerContinuous"/>
      <protection/>
    </xf>
    <xf numFmtId="0" fontId="30" fillId="0" borderId="17" xfId="48" applyFont="1" applyBorder="1" applyAlignment="1">
      <alignment horizontal="centerContinuous"/>
      <protection/>
    </xf>
    <xf numFmtId="241" fontId="30" fillId="0" borderId="19" xfId="48" applyNumberFormat="1" applyFont="1" applyBorder="1" applyAlignment="1">
      <alignment horizontal="centerContinuous"/>
      <protection/>
    </xf>
    <xf numFmtId="2" fontId="30" fillId="0" borderId="18" xfId="48" applyNumberFormat="1" applyFont="1" applyBorder="1" applyAlignment="1">
      <alignment horizontal="centerContinuous"/>
      <protection/>
    </xf>
    <xf numFmtId="2" fontId="30" fillId="0" borderId="16" xfId="48" applyNumberFormat="1" applyFont="1" applyBorder="1" applyAlignment="1">
      <alignment horizontal="center"/>
      <protection/>
    </xf>
    <xf numFmtId="2" fontId="30" fillId="0" borderId="20" xfId="48" applyNumberFormat="1" applyFont="1" applyBorder="1">
      <alignment/>
      <protection/>
    </xf>
    <xf numFmtId="241" fontId="30" fillId="0" borderId="20" xfId="48" applyNumberFormat="1" applyFont="1" applyBorder="1" applyAlignment="1">
      <alignment horizontal="center"/>
      <protection/>
    </xf>
    <xf numFmtId="2" fontId="30" fillId="0" borderId="20" xfId="48" applyNumberFormat="1" applyFont="1" applyBorder="1" applyAlignment="1">
      <alignment horizontal="left"/>
      <protection/>
    </xf>
    <xf numFmtId="2" fontId="30" fillId="0" borderId="20" xfId="48" applyNumberFormat="1" applyFont="1" applyBorder="1" applyAlignment="1">
      <alignment horizontal="center"/>
      <protection/>
    </xf>
    <xf numFmtId="241" fontId="30" fillId="0" borderId="16" xfId="48" applyNumberFormat="1" applyFont="1" applyBorder="1" applyAlignment="1">
      <alignment horizontal="center"/>
      <protection/>
    </xf>
    <xf numFmtId="0" fontId="30" fillId="0" borderId="19" xfId="48" applyFont="1" applyBorder="1">
      <alignment/>
      <protection/>
    </xf>
    <xf numFmtId="2" fontId="30" fillId="0" borderId="17" xfId="48" applyNumberFormat="1" applyFont="1" applyBorder="1">
      <alignment/>
      <protection/>
    </xf>
    <xf numFmtId="2" fontId="30" fillId="0" borderId="17" xfId="48" applyNumberFormat="1" applyFont="1" applyBorder="1" applyAlignment="1">
      <alignment horizontal="center"/>
      <protection/>
    </xf>
    <xf numFmtId="241" fontId="30" fillId="0" borderId="17" xfId="48" applyNumberFormat="1" applyFont="1" applyBorder="1" applyAlignment="1">
      <alignment horizontal="right"/>
      <protection/>
    </xf>
    <xf numFmtId="241" fontId="30" fillId="0" borderId="17" xfId="48" applyNumberFormat="1" applyFont="1" applyBorder="1" applyAlignment="1">
      <alignment horizontal="center"/>
      <protection/>
    </xf>
    <xf numFmtId="241" fontId="30" fillId="0" borderId="19" xfId="48" applyNumberFormat="1" applyFont="1" applyBorder="1">
      <alignment/>
      <protection/>
    </xf>
    <xf numFmtId="0" fontId="0" fillId="0" borderId="10" xfId="48" applyFont="1" applyBorder="1">
      <alignment/>
      <protection/>
    </xf>
    <xf numFmtId="2" fontId="0" fillId="18" borderId="21" xfId="48" applyNumberFormat="1" applyFont="1" applyFill="1" applyBorder="1" applyAlignment="1">
      <alignment horizontal="right"/>
      <protection/>
    </xf>
    <xf numFmtId="2" fontId="0" fillId="18" borderId="22" xfId="48" applyNumberFormat="1" applyFont="1" applyFill="1" applyBorder="1" applyAlignment="1">
      <alignment horizontal="right"/>
      <protection/>
    </xf>
    <xf numFmtId="16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6" fontId="0" fillId="0" borderId="25" xfId="48" applyNumberFormat="1" applyFont="1" applyBorder="1" applyAlignment="1">
      <alignment horizontal="right"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" fontId="31" fillId="0" borderId="0" xfId="48" applyNumberFormat="1" applyFont="1">
      <alignment/>
      <protection/>
    </xf>
    <xf numFmtId="2" fontId="0" fillId="0" borderId="0" xfId="48" applyNumberFormat="1" applyFont="1" applyBorder="1">
      <alignment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Fill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16" fontId="0" fillId="0" borderId="29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16" fontId="0" fillId="0" borderId="30" xfId="48" applyNumberFormat="1" applyFont="1" applyBorder="1" applyAlignment="1">
      <alignment horizontal="right"/>
      <protection/>
    </xf>
    <xf numFmtId="2" fontId="0" fillId="0" borderId="30" xfId="48" applyNumberFormat="1" applyFont="1" applyBorder="1" applyAlignment="1">
      <alignment horizontal="right"/>
      <protection/>
    </xf>
    <xf numFmtId="2" fontId="0" fillId="0" borderId="28" xfId="48" applyNumberFormat="1" applyFont="1" applyBorder="1">
      <alignment/>
      <protection/>
    </xf>
    <xf numFmtId="16" fontId="0" fillId="0" borderId="30" xfId="48" applyNumberFormat="1" applyFont="1" applyBorder="1">
      <alignment/>
      <protection/>
    </xf>
    <xf numFmtId="2" fontId="0" fillId="0" borderId="26" xfId="48" applyNumberFormat="1" applyFont="1" applyBorder="1">
      <alignment/>
      <protection/>
    </xf>
    <xf numFmtId="2" fontId="0" fillId="0" borderId="30" xfId="48" applyNumberFormat="1" applyFont="1" applyBorder="1">
      <alignment/>
      <protection/>
    </xf>
    <xf numFmtId="16" fontId="0" fillId="0" borderId="29" xfId="48" applyNumberFormat="1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28" xfId="48" applyFont="1" applyBorder="1">
      <alignment/>
      <protection/>
    </xf>
    <xf numFmtId="0" fontId="0" fillId="0" borderId="26" xfId="48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0" fillId="0" borderId="27" xfId="48" applyFont="1" applyBorder="1">
      <alignment/>
      <protection/>
    </xf>
    <xf numFmtId="240" fontId="0" fillId="0" borderId="0" xfId="48" applyNumberFormat="1" applyFont="1">
      <alignment/>
      <protection/>
    </xf>
    <xf numFmtId="16" fontId="0" fillId="0" borderId="28" xfId="48" applyNumberFormat="1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29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19" xfId="48" applyFont="1" applyBorder="1">
      <alignment/>
      <protection/>
    </xf>
    <xf numFmtId="0" fontId="0" fillId="0" borderId="32" xfId="48" applyFont="1" applyBorder="1">
      <alignment/>
      <protection/>
    </xf>
    <xf numFmtId="2" fontId="32" fillId="0" borderId="33" xfId="48" applyNumberFormat="1" applyFont="1" applyBorder="1">
      <alignment/>
      <protection/>
    </xf>
    <xf numFmtId="241" fontId="0" fillId="0" borderId="34" xfId="48" applyNumberFormat="1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33" xfId="48" applyFont="1" applyBorder="1">
      <alignment/>
      <protection/>
    </xf>
    <xf numFmtId="16" fontId="0" fillId="0" borderId="36" xfId="48" applyNumberFormat="1" applyFont="1" applyBorder="1">
      <alignment/>
      <protection/>
    </xf>
    <xf numFmtId="16" fontId="0" fillId="0" borderId="34" xfId="48" applyNumberFormat="1" applyFont="1" applyBorder="1">
      <alignment/>
      <protection/>
    </xf>
    <xf numFmtId="0" fontId="0" fillId="0" borderId="36" xfId="48" applyFont="1" applyBorder="1">
      <alignment/>
      <protection/>
    </xf>
    <xf numFmtId="0" fontId="33" fillId="0" borderId="16" xfId="47" applyFont="1" applyBorder="1">
      <alignment/>
      <protection/>
    </xf>
    <xf numFmtId="0" fontId="33" fillId="0" borderId="26" xfId="47" applyFont="1" applyBorder="1">
      <alignment/>
      <protection/>
    </xf>
    <xf numFmtId="2" fontId="33" fillId="0" borderId="28" xfId="47" applyNumberFormat="1" applyFont="1" applyBorder="1">
      <alignment/>
      <protection/>
    </xf>
    <xf numFmtId="16" fontId="33" fillId="0" borderId="30" xfId="47" applyNumberFormat="1" applyFont="1" applyBorder="1">
      <alignment/>
      <protection/>
    </xf>
    <xf numFmtId="0" fontId="33" fillId="0" borderId="27" xfId="47" applyFont="1" applyBorder="1">
      <alignment/>
      <protection/>
    </xf>
    <xf numFmtId="0" fontId="33" fillId="0" borderId="28" xfId="47" applyFont="1" applyBorder="1">
      <alignment/>
      <protection/>
    </xf>
    <xf numFmtId="2" fontId="33" fillId="0" borderId="30" xfId="47" applyNumberFormat="1" applyFont="1" applyBorder="1">
      <alignment/>
      <protection/>
    </xf>
    <xf numFmtId="0" fontId="33" fillId="0" borderId="0" xfId="47" applyFont="1">
      <alignment/>
      <protection/>
    </xf>
    <xf numFmtId="0" fontId="0" fillId="0" borderId="0" xfId="48" applyFont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65" xfId="47"/>
    <cellStyle name="ปกติ_H41N65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23225"/>
          <c:w val="0.8177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N.65'!$A$9:$A$33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N.65'!$Q$9:$Q$33</c:f>
              <c:numCache>
                <c:ptCount val="25"/>
                <c:pt idx="0">
                  <c:v>9.729000000000013</c:v>
                </c:pt>
                <c:pt idx="1">
                  <c:v>5.099000000000018</c:v>
                </c:pt>
                <c:pt idx="2">
                  <c:v>4.049000000000007</c:v>
                </c:pt>
                <c:pt idx="3">
                  <c:v>4.149000000000001</c:v>
                </c:pt>
                <c:pt idx="4">
                  <c:v>2.6990000000000123</c:v>
                </c:pt>
                <c:pt idx="5">
                  <c:v>5.998999999999995</c:v>
                </c:pt>
                <c:pt idx="6">
                  <c:v>4.329000000000008</c:v>
                </c:pt>
                <c:pt idx="7">
                  <c:v>4.498999999999995</c:v>
                </c:pt>
                <c:pt idx="8">
                  <c:v>4.649000000000001</c:v>
                </c:pt>
                <c:pt idx="9">
                  <c:v>5.099000000000018</c:v>
                </c:pt>
                <c:pt idx="10">
                  <c:v>8.698999999999984</c:v>
                </c:pt>
                <c:pt idx="11">
                  <c:v>6.199000000000012</c:v>
                </c:pt>
                <c:pt idx="12">
                  <c:v>5.799000000000007</c:v>
                </c:pt>
                <c:pt idx="13">
                  <c:v>3.1590000000000202</c:v>
                </c:pt>
                <c:pt idx="14">
                  <c:v>5.899000000000001</c:v>
                </c:pt>
                <c:pt idx="15">
                  <c:v>5.189000000000021</c:v>
                </c:pt>
                <c:pt idx="16">
                  <c:v>2.819000000000017</c:v>
                </c:pt>
                <c:pt idx="17">
                  <c:v>6.5190000000000055</c:v>
                </c:pt>
                <c:pt idx="18">
                  <c:v>5.199000000000012</c:v>
                </c:pt>
                <c:pt idx="19">
                  <c:v>2.649000000000001</c:v>
                </c:pt>
                <c:pt idx="20">
                  <c:v>3.9790000000000134</c:v>
                </c:pt>
                <c:pt idx="21">
                  <c:v>4.200000000000017</c:v>
                </c:pt>
                <c:pt idx="22">
                  <c:v>5.2590000000000146</c:v>
                </c:pt>
                <c:pt idx="23">
                  <c:v>2.819000000000017</c:v>
                </c:pt>
                <c:pt idx="24">
                  <c:v>5.340000000000003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N.65'!$A$9:$A$32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N.65'!$R$9:$R$33</c:f>
              <c:numCache>
                <c:ptCount val="25"/>
                <c:pt idx="0">
                  <c:v>0.6490000000000009</c:v>
                </c:pt>
                <c:pt idx="1">
                  <c:v>0.7990000000000066</c:v>
                </c:pt>
                <c:pt idx="2">
                  <c:v>0.7990000000000066</c:v>
                </c:pt>
                <c:pt idx="3">
                  <c:v>0.7990000000000066</c:v>
                </c:pt>
                <c:pt idx="4">
                  <c:v>0.7990000000000066</c:v>
                </c:pt>
                <c:pt idx="5">
                  <c:v>0.7789999999999964</c:v>
                </c:pt>
                <c:pt idx="6">
                  <c:v>0.8290000000000077</c:v>
                </c:pt>
                <c:pt idx="7">
                  <c:v>0.7489999999999952</c:v>
                </c:pt>
                <c:pt idx="8">
                  <c:v>0.7290000000000134</c:v>
                </c:pt>
                <c:pt idx="9">
                  <c:v>0.7390000000000043</c:v>
                </c:pt>
                <c:pt idx="10">
                  <c:v>0.6590000000000202</c:v>
                </c:pt>
                <c:pt idx="11">
                  <c:v>0.6290000000000191</c:v>
                </c:pt>
                <c:pt idx="12">
                  <c:v>0.6990000000000123</c:v>
                </c:pt>
                <c:pt idx="13">
                  <c:v>0.6490000000000009</c:v>
                </c:pt>
                <c:pt idx="14">
                  <c:v>0.599000000000018</c:v>
                </c:pt>
                <c:pt idx="15">
                  <c:v>0.599000000000018</c:v>
                </c:pt>
                <c:pt idx="16">
                  <c:v>0.5490000000000066</c:v>
                </c:pt>
                <c:pt idx="17">
                  <c:v>0.5090000000000146</c:v>
                </c:pt>
                <c:pt idx="18">
                  <c:v>0.5190000000000055</c:v>
                </c:pt>
                <c:pt idx="19">
                  <c:v>0.4590000000000032</c:v>
                </c:pt>
                <c:pt idx="20">
                  <c:v>0.4890000000000043</c:v>
                </c:pt>
                <c:pt idx="21">
                  <c:v>0.5600000000000023</c:v>
                </c:pt>
                <c:pt idx="22">
                  <c:v>0.5300000000000011</c:v>
                </c:pt>
                <c:pt idx="23">
                  <c:v>0.4390000000000214</c:v>
                </c:pt>
                <c:pt idx="24">
                  <c:v>0.4000000000000057</c:v>
                </c:pt>
              </c:numCache>
            </c:numRef>
          </c:val>
        </c:ser>
        <c:overlap val="100"/>
        <c:gapWidth val="50"/>
        <c:axId val="41187297"/>
        <c:axId val="41489038"/>
      </c:barChart>
      <c:catAx>
        <c:axId val="4118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489038"/>
        <c:crossesAt val="0"/>
        <c:auto val="1"/>
        <c:lblOffset val="100"/>
        <c:tickLblSkip val="1"/>
        <c:noMultiLvlLbl val="0"/>
      </c:catAx>
      <c:valAx>
        <c:axId val="41489038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41187297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775"/>
          <c:y val="0.31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5075"/>
          <c:w val="0.847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N.65'!$A$9:$A$33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N.65'!$C$9:$C$33</c:f>
              <c:numCache>
                <c:ptCount val="25"/>
                <c:pt idx="0">
                  <c:v>1486.4</c:v>
                </c:pt>
                <c:pt idx="1">
                  <c:v>412.5</c:v>
                </c:pt>
                <c:pt idx="2">
                  <c:v>260.05</c:v>
                </c:pt>
                <c:pt idx="3">
                  <c:v>232.75</c:v>
                </c:pt>
                <c:pt idx="4">
                  <c:v>121.5</c:v>
                </c:pt>
                <c:pt idx="5">
                  <c:v>316</c:v>
                </c:pt>
                <c:pt idx="6">
                  <c:v>199.74</c:v>
                </c:pt>
                <c:pt idx="7">
                  <c:v>213.6</c:v>
                </c:pt>
                <c:pt idx="8">
                  <c:v>205</c:v>
                </c:pt>
                <c:pt idx="9">
                  <c:v>295</c:v>
                </c:pt>
                <c:pt idx="10">
                  <c:v>651</c:v>
                </c:pt>
                <c:pt idx="11">
                  <c:v>364</c:v>
                </c:pt>
                <c:pt idx="12">
                  <c:v>334</c:v>
                </c:pt>
                <c:pt idx="13">
                  <c:v>145.8</c:v>
                </c:pt>
                <c:pt idx="14">
                  <c:v>354.23</c:v>
                </c:pt>
                <c:pt idx="15">
                  <c:v>290.4</c:v>
                </c:pt>
                <c:pt idx="16">
                  <c:v>110.84</c:v>
                </c:pt>
                <c:pt idx="17">
                  <c:v>408.08</c:v>
                </c:pt>
                <c:pt idx="18">
                  <c:v>262.3</c:v>
                </c:pt>
                <c:pt idx="19">
                  <c:v>121.2</c:v>
                </c:pt>
                <c:pt idx="20">
                  <c:v>144.22</c:v>
                </c:pt>
                <c:pt idx="21">
                  <c:v>170.32</c:v>
                </c:pt>
                <c:pt idx="22">
                  <c:v>254</c:v>
                </c:pt>
                <c:pt idx="23">
                  <c:v>109.56</c:v>
                </c:pt>
                <c:pt idx="24">
                  <c:v>283.82</c:v>
                </c:pt>
              </c:numCache>
            </c:numRef>
          </c:val>
        </c:ser>
        <c:gapWidth val="50"/>
        <c:axId val="55067383"/>
        <c:axId val="62113132"/>
      </c:barChart>
      <c:catAx>
        <c:axId val="5506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113132"/>
        <c:crossesAt val="0"/>
        <c:auto val="1"/>
        <c:lblOffset val="100"/>
        <c:tickLblSkip val="1"/>
        <c:noMultiLvlLbl val="0"/>
      </c:catAx>
      <c:valAx>
        <c:axId val="6211313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067383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5075"/>
          <c:w val="0.847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N.65'!$A$9:$A$33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N.65'!$I$9:$I$33</c:f>
              <c:numCache>
                <c:ptCount val="25"/>
                <c:pt idx="0">
                  <c:v>2.05</c:v>
                </c:pt>
                <c:pt idx="1">
                  <c:v>1.6</c:v>
                </c:pt>
                <c:pt idx="2">
                  <c:v>0.7</c:v>
                </c:pt>
                <c:pt idx="3">
                  <c:v>0.9</c:v>
                </c:pt>
                <c:pt idx="4">
                  <c:v>1.05</c:v>
                </c:pt>
                <c:pt idx="5">
                  <c:v>0.8</c:v>
                </c:pt>
                <c:pt idx="6">
                  <c:v>1.9</c:v>
                </c:pt>
                <c:pt idx="7">
                  <c:v>1.1</c:v>
                </c:pt>
                <c:pt idx="8">
                  <c:v>1.02</c:v>
                </c:pt>
                <c:pt idx="9">
                  <c:v>1.4</c:v>
                </c:pt>
                <c:pt idx="10">
                  <c:v>0.66</c:v>
                </c:pt>
                <c:pt idx="11">
                  <c:v>0.5</c:v>
                </c:pt>
                <c:pt idx="12">
                  <c:v>2.1</c:v>
                </c:pt>
                <c:pt idx="13">
                  <c:v>1.25</c:v>
                </c:pt>
                <c:pt idx="14">
                  <c:v>0.41</c:v>
                </c:pt>
                <c:pt idx="15">
                  <c:v>1.35</c:v>
                </c:pt>
                <c:pt idx="16">
                  <c:v>1.5</c:v>
                </c:pt>
                <c:pt idx="17">
                  <c:v>1</c:v>
                </c:pt>
                <c:pt idx="18">
                  <c:v>1.2</c:v>
                </c:pt>
                <c:pt idx="19">
                  <c:v>0.8</c:v>
                </c:pt>
                <c:pt idx="20">
                  <c:v>0.32</c:v>
                </c:pt>
                <c:pt idx="21">
                  <c:v>1.4</c:v>
                </c:pt>
                <c:pt idx="22">
                  <c:v>2.74</c:v>
                </c:pt>
                <c:pt idx="23">
                  <c:v>0.42</c:v>
                </c:pt>
                <c:pt idx="24">
                  <c:v>0.9</c:v>
                </c:pt>
              </c:numCache>
            </c:numRef>
          </c:val>
        </c:ser>
        <c:gapWidth val="50"/>
        <c:axId val="43627517"/>
        <c:axId val="17081210"/>
      </c:barChart>
      <c:catAx>
        <c:axId val="4362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081210"/>
        <c:crossesAt val="0"/>
        <c:auto val="1"/>
        <c:lblOffset val="100"/>
        <c:tickLblSkip val="1"/>
        <c:noMultiLvlLbl val="0"/>
      </c:catAx>
      <c:valAx>
        <c:axId val="1708121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362751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29">
      <selection activeCell="H36" sqref="H36"/>
    </sheetView>
  </sheetViews>
  <sheetFormatPr defaultColWidth="8.66015625" defaultRowHeight="21"/>
  <cols>
    <col min="1" max="1" width="5.66015625" style="1" customWidth="1"/>
    <col min="2" max="2" width="8" style="6" customWidth="1"/>
    <col min="3" max="3" width="9.5" style="6" customWidth="1"/>
    <col min="4" max="4" width="7" style="11" customWidth="1"/>
    <col min="5" max="5" width="8.16015625" style="1" customWidth="1"/>
    <col min="6" max="6" width="9" style="6" customWidth="1"/>
    <col min="7" max="7" width="7.16015625" style="11" customWidth="1"/>
    <col min="8" max="8" width="8.33203125" style="6" customWidth="1"/>
    <col min="9" max="9" width="9.33203125" style="6" customWidth="1"/>
    <col min="10" max="10" width="8" style="11" customWidth="1"/>
    <col min="11" max="11" width="7.83203125" style="6" customWidth="1"/>
    <col min="12" max="12" width="8.66015625" style="6" customWidth="1"/>
    <col min="13" max="13" width="7.66015625" style="11" customWidth="1"/>
    <col min="14" max="14" width="9.832031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>
        <v>35412</v>
      </c>
      <c r="AN3" s="20">
        <v>855.755</v>
      </c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1">
        <v>248.891</v>
      </c>
      <c r="AM4" s="19">
        <v>35778</v>
      </c>
      <c r="AN4" s="20">
        <v>320.712</v>
      </c>
    </row>
    <row r="5" spans="1:40" ht="20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M5" s="19">
        <v>36144</v>
      </c>
      <c r="AN5" s="20">
        <v>262.81</v>
      </c>
    </row>
    <row r="6" spans="1:40" ht="20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M6" s="19">
        <v>36510</v>
      </c>
      <c r="AN6" s="20">
        <v>496.55</v>
      </c>
    </row>
    <row r="7" spans="1:40" s="6" customFormat="1" ht="20.25">
      <c r="A7" s="38" t="s">
        <v>11</v>
      </c>
      <c r="B7" s="39" t="s">
        <v>12</v>
      </c>
      <c r="C7" s="39" t="s">
        <v>13</v>
      </c>
      <c r="D7" s="40" t="s">
        <v>14</v>
      </c>
      <c r="E7" s="41" t="s">
        <v>12</v>
      </c>
      <c r="F7" s="39" t="s">
        <v>13</v>
      </c>
      <c r="G7" s="40" t="s">
        <v>14</v>
      </c>
      <c r="H7" s="39" t="s">
        <v>12</v>
      </c>
      <c r="I7" s="41" t="s">
        <v>13</v>
      </c>
      <c r="J7" s="40" t="s">
        <v>14</v>
      </c>
      <c r="K7" s="42" t="s">
        <v>12</v>
      </c>
      <c r="L7" s="42" t="s">
        <v>13</v>
      </c>
      <c r="M7" s="43" t="s">
        <v>14</v>
      </c>
      <c r="N7" s="42" t="s">
        <v>13</v>
      </c>
      <c r="O7" s="42" t="s">
        <v>15</v>
      </c>
      <c r="AM7" s="19">
        <v>36876</v>
      </c>
      <c r="AN7" s="20">
        <v>431.574</v>
      </c>
    </row>
    <row r="8" spans="1:40" ht="20.25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Q8" s="101" t="s">
        <v>5</v>
      </c>
      <c r="R8" s="101" t="s">
        <v>6</v>
      </c>
      <c r="AM8" s="19">
        <v>37242</v>
      </c>
      <c r="AN8" s="20">
        <v>599.318</v>
      </c>
    </row>
    <row r="9" spans="1:40" ht="18" customHeight="1">
      <c r="A9" s="50">
        <v>2539</v>
      </c>
      <c r="B9" s="51">
        <v>258.62</v>
      </c>
      <c r="C9" s="52">
        <v>1486.4</v>
      </c>
      <c r="D9" s="53">
        <v>36359</v>
      </c>
      <c r="E9" s="54">
        <f aca="true" t="shared" si="0" ref="E9:E23">R9+$Q$4</f>
        <v>249.54</v>
      </c>
      <c r="F9" s="55">
        <v>714.6</v>
      </c>
      <c r="G9" s="56">
        <v>36359</v>
      </c>
      <c r="H9" s="57">
        <v>249.54</v>
      </c>
      <c r="I9" s="55">
        <v>2.05</v>
      </c>
      <c r="J9" s="53">
        <v>36269</v>
      </c>
      <c r="K9" s="54">
        <f aca="true" t="shared" si="1" ref="K9:K22">T9+$Q$4</f>
        <v>248.891</v>
      </c>
      <c r="L9" s="55">
        <v>2.05</v>
      </c>
      <c r="M9" s="56">
        <v>36269</v>
      </c>
      <c r="N9" s="58">
        <v>855.755</v>
      </c>
      <c r="O9" s="59">
        <v>27.14</v>
      </c>
      <c r="Q9" s="6">
        <f>B9-Q$4</f>
        <v>9.729000000000013</v>
      </c>
      <c r="R9" s="6">
        <f>H9-Q$4</f>
        <v>0.6490000000000009</v>
      </c>
      <c r="S9" s="6"/>
      <c r="T9" s="6"/>
      <c r="W9" s="6"/>
      <c r="AM9" s="19">
        <v>37608</v>
      </c>
      <c r="AN9" s="61">
        <v>583.017</v>
      </c>
    </row>
    <row r="10" spans="1:40" ht="18" customHeight="1">
      <c r="A10" s="62">
        <v>2540</v>
      </c>
      <c r="B10" s="63">
        <v>253.99</v>
      </c>
      <c r="C10" s="64">
        <v>412.5</v>
      </c>
      <c r="D10" s="65">
        <v>36403</v>
      </c>
      <c r="E10" s="66">
        <f t="shared" si="0"/>
        <v>249.69</v>
      </c>
      <c r="F10" s="64">
        <v>335.3</v>
      </c>
      <c r="G10" s="67">
        <v>36403</v>
      </c>
      <c r="H10" s="57">
        <v>249.69</v>
      </c>
      <c r="I10" s="64">
        <v>1.6</v>
      </c>
      <c r="J10" s="65">
        <v>36220</v>
      </c>
      <c r="K10" s="66">
        <f t="shared" si="1"/>
        <v>248.891</v>
      </c>
      <c r="L10" s="64">
        <v>1.6</v>
      </c>
      <c r="M10" s="67">
        <v>36220</v>
      </c>
      <c r="N10" s="57">
        <v>320.712</v>
      </c>
      <c r="O10" s="68">
        <v>10.12</v>
      </c>
      <c r="Q10" s="6">
        <f aca="true" t="shared" si="2" ref="Q10:Q33">B10-Q$4</f>
        <v>5.099000000000018</v>
      </c>
      <c r="R10" s="6">
        <f aca="true" t="shared" si="3" ref="R10:R33">H10-Q$4</f>
        <v>0.7990000000000066</v>
      </c>
      <c r="S10" s="6"/>
      <c r="T10" s="6"/>
      <c r="W10" s="6"/>
      <c r="AM10" s="19">
        <v>37974</v>
      </c>
      <c r="AN10" s="61">
        <v>136.512</v>
      </c>
    </row>
    <row r="11" spans="1:40" ht="18" customHeight="1">
      <c r="A11" s="62">
        <v>2541</v>
      </c>
      <c r="B11" s="63">
        <v>252.94</v>
      </c>
      <c r="C11" s="64">
        <v>260.05</v>
      </c>
      <c r="D11" s="65">
        <v>36411</v>
      </c>
      <c r="E11" s="66">
        <f t="shared" si="0"/>
        <v>249.69</v>
      </c>
      <c r="F11" s="64">
        <v>236.2</v>
      </c>
      <c r="G11" s="67">
        <v>36411</v>
      </c>
      <c r="H11" s="57">
        <v>249.69</v>
      </c>
      <c r="I11" s="64">
        <v>0.7</v>
      </c>
      <c r="J11" s="65">
        <v>36238</v>
      </c>
      <c r="K11" s="66">
        <f t="shared" si="1"/>
        <v>248.891</v>
      </c>
      <c r="L11" s="64">
        <v>0.7</v>
      </c>
      <c r="M11" s="67">
        <v>36260</v>
      </c>
      <c r="N11" s="57">
        <v>262.81</v>
      </c>
      <c r="O11" s="68">
        <v>8.3</v>
      </c>
      <c r="Q11" s="6">
        <f t="shared" si="2"/>
        <v>4.049000000000007</v>
      </c>
      <c r="R11" s="6">
        <f t="shared" si="3"/>
        <v>0.7990000000000066</v>
      </c>
      <c r="S11" s="6"/>
      <c r="T11" s="6"/>
      <c r="W11" s="6"/>
      <c r="AM11" s="19">
        <v>38340</v>
      </c>
      <c r="AN11" s="61">
        <v>574.62</v>
      </c>
    </row>
    <row r="12" spans="1:40" ht="18" customHeight="1">
      <c r="A12" s="62">
        <v>2542</v>
      </c>
      <c r="B12" s="63">
        <v>253.04</v>
      </c>
      <c r="C12" s="64">
        <v>232.75</v>
      </c>
      <c r="D12" s="65">
        <v>37146</v>
      </c>
      <c r="E12" s="66">
        <f t="shared" si="0"/>
        <v>249.69</v>
      </c>
      <c r="F12" s="64">
        <v>207.3</v>
      </c>
      <c r="G12" s="67">
        <v>37146</v>
      </c>
      <c r="H12" s="57">
        <v>249.69</v>
      </c>
      <c r="I12" s="64">
        <v>0.9</v>
      </c>
      <c r="J12" s="65">
        <v>36985</v>
      </c>
      <c r="K12" s="66">
        <f t="shared" si="1"/>
        <v>248.891</v>
      </c>
      <c r="L12" s="64">
        <v>0.9</v>
      </c>
      <c r="M12" s="67">
        <v>36985</v>
      </c>
      <c r="N12" s="57">
        <v>496.55</v>
      </c>
      <c r="O12" s="68">
        <v>15.7</v>
      </c>
      <c r="Q12" s="6">
        <f t="shared" si="2"/>
        <v>4.149000000000001</v>
      </c>
      <c r="R12" s="6">
        <f t="shared" si="3"/>
        <v>0.7990000000000066</v>
      </c>
      <c r="S12" s="6"/>
      <c r="T12" s="6"/>
      <c r="W12" s="6"/>
      <c r="AM12" s="19">
        <v>38706</v>
      </c>
      <c r="AN12" s="61">
        <v>438.4454400000001</v>
      </c>
    </row>
    <row r="13" spans="1:40" ht="18" customHeight="1">
      <c r="A13" s="62">
        <v>2543</v>
      </c>
      <c r="B13" s="63">
        <v>251.59</v>
      </c>
      <c r="C13" s="64">
        <v>121.5</v>
      </c>
      <c r="D13" s="65">
        <v>37051</v>
      </c>
      <c r="E13" s="66">
        <f t="shared" si="0"/>
        <v>249.69</v>
      </c>
      <c r="F13" s="64">
        <v>103.54</v>
      </c>
      <c r="G13" s="67">
        <v>37139</v>
      </c>
      <c r="H13" s="57">
        <v>249.69</v>
      </c>
      <c r="I13" s="64">
        <v>1.05</v>
      </c>
      <c r="J13" s="65">
        <v>37005</v>
      </c>
      <c r="K13" s="66">
        <f t="shared" si="1"/>
        <v>248.891</v>
      </c>
      <c r="L13" s="64">
        <v>1.05</v>
      </c>
      <c r="M13" s="67">
        <v>37005</v>
      </c>
      <c r="N13" s="57">
        <v>431.574</v>
      </c>
      <c r="O13" s="68">
        <v>13.69</v>
      </c>
      <c r="Q13" s="6">
        <f t="shared" si="2"/>
        <v>2.6990000000000123</v>
      </c>
      <c r="R13" s="6">
        <f t="shared" si="3"/>
        <v>0.7990000000000066</v>
      </c>
      <c r="S13" s="6"/>
      <c r="T13" s="6"/>
      <c r="W13" s="6"/>
      <c r="AM13" s="19">
        <v>39072</v>
      </c>
      <c r="AN13" s="61">
        <v>546.5577600000001</v>
      </c>
    </row>
    <row r="14" spans="1:40" ht="18" customHeight="1">
      <c r="A14" s="62">
        <v>2544</v>
      </c>
      <c r="B14" s="63">
        <v>254.89</v>
      </c>
      <c r="C14" s="64">
        <v>316</v>
      </c>
      <c r="D14" s="65">
        <v>37466</v>
      </c>
      <c r="E14" s="66">
        <f t="shared" si="0"/>
        <v>249.67</v>
      </c>
      <c r="F14" s="64">
        <v>288.75</v>
      </c>
      <c r="G14" s="67">
        <v>37466</v>
      </c>
      <c r="H14" s="57">
        <v>249.67</v>
      </c>
      <c r="I14" s="64">
        <v>0.8</v>
      </c>
      <c r="J14" s="65">
        <v>37375</v>
      </c>
      <c r="K14" s="66">
        <f t="shared" si="1"/>
        <v>248.891</v>
      </c>
      <c r="L14" s="64">
        <v>0.8</v>
      </c>
      <c r="M14" s="67">
        <v>37375</v>
      </c>
      <c r="N14" s="57">
        <v>599.318</v>
      </c>
      <c r="O14" s="68">
        <v>19</v>
      </c>
      <c r="Q14" s="6">
        <f t="shared" si="2"/>
        <v>5.998999999999995</v>
      </c>
      <c r="R14" s="6">
        <f t="shared" si="3"/>
        <v>0.7789999999999964</v>
      </c>
      <c r="S14" s="6"/>
      <c r="T14" s="6"/>
      <c r="W14" s="6"/>
      <c r="AM14" s="19">
        <v>39438</v>
      </c>
      <c r="AN14" s="61">
        <v>428.99</v>
      </c>
    </row>
    <row r="15" spans="1:40" ht="18" customHeight="1">
      <c r="A15" s="62">
        <v>2545</v>
      </c>
      <c r="B15" s="63">
        <v>253.22</v>
      </c>
      <c r="C15" s="69">
        <v>199.74</v>
      </c>
      <c r="D15" s="65">
        <v>37786</v>
      </c>
      <c r="E15" s="66">
        <f t="shared" si="0"/>
        <v>249.72</v>
      </c>
      <c r="F15" s="69">
        <v>137.54</v>
      </c>
      <c r="G15" s="70">
        <v>37421</v>
      </c>
      <c r="H15" s="57">
        <v>249.72</v>
      </c>
      <c r="I15" s="69">
        <v>1.9</v>
      </c>
      <c r="J15" s="65">
        <v>37376</v>
      </c>
      <c r="K15" s="66">
        <f t="shared" si="1"/>
        <v>248.891</v>
      </c>
      <c r="L15" s="69">
        <v>1.9</v>
      </c>
      <c r="M15" s="67">
        <v>37368</v>
      </c>
      <c r="N15" s="71">
        <v>583.017</v>
      </c>
      <c r="O15" s="72">
        <v>18.487294164900003</v>
      </c>
      <c r="Q15" s="6">
        <f t="shared" si="2"/>
        <v>4.329000000000008</v>
      </c>
      <c r="R15" s="6">
        <f t="shared" si="3"/>
        <v>0.8290000000000077</v>
      </c>
      <c r="S15" s="6"/>
      <c r="T15" s="6"/>
      <c r="W15" s="6"/>
      <c r="AM15" s="19">
        <v>39804</v>
      </c>
      <c r="AN15" s="61">
        <v>943.4</v>
      </c>
    </row>
    <row r="16" spans="1:40" ht="18" customHeight="1">
      <c r="A16" s="62">
        <v>2546</v>
      </c>
      <c r="B16" s="63">
        <v>253.39</v>
      </c>
      <c r="C16" s="69">
        <v>213.6</v>
      </c>
      <c r="D16" s="73">
        <v>38606</v>
      </c>
      <c r="E16" s="66">
        <f t="shared" si="0"/>
        <v>249.64</v>
      </c>
      <c r="F16" s="69">
        <v>111.66</v>
      </c>
      <c r="G16" s="70">
        <v>38606</v>
      </c>
      <c r="H16" s="57">
        <v>249.64</v>
      </c>
      <c r="I16" s="69">
        <v>1.1</v>
      </c>
      <c r="J16" s="70">
        <v>38441</v>
      </c>
      <c r="K16" s="66">
        <f t="shared" si="1"/>
        <v>248.891</v>
      </c>
      <c r="L16" s="69">
        <v>1.1</v>
      </c>
      <c r="M16" s="70">
        <v>38441</v>
      </c>
      <c r="N16" s="71">
        <v>136.512</v>
      </c>
      <c r="O16" s="72">
        <v>4.32</v>
      </c>
      <c r="Q16" s="6">
        <f t="shared" si="2"/>
        <v>4.498999999999995</v>
      </c>
      <c r="R16" s="6">
        <f t="shared" si="3"/>
        <v>0.7489999999999952</v>
      </c>
      <c r="S16" s="6"/>
      <c r="T16" s="6"/>
      <c r="W16" s="6"/>
      <c r="AM16" s="19">
        <v>40170</v>
      </c>
      <c r="AN16" s="74">
        <v>325.89</v>
      </c>
    </row>
    <row r="17" spans="1:40" ht="18" customHeight="1">
      <c r="A17" s="62">
        <v>2547</v>
      </c>
      <c r="B17" s="63">
        <v>253.54</v>
      </c>
      <c r="C17" s="69">
        <v>205</v>
      </c>
      <c r="D17" s="73">
        <v>38241</v>
      </c>
      <c r="E17" s="66">
        <f t="shared" si="0"/>
        <v>249.62</v>
      </c>
      <c r="F17" s="69">
        <v>198.4</v>
      </c>
      <c r="G17" s="70">
        <v>38241</v>
      </c>
      <c r="H17" s="57">
        <v>249.62</v>
      </c>
      <c r="I17" s="69">
        <v>1.02</v>
      </c>
      <c r="J17" s="70">
        <v>38067</v>
      </c>
      <c r="K17" s="66">
        <f t="shared" si="1"/>
        <v>248.891</v>
      </c>
      <c r="L17" s="69">
        <v>1.02</v>
      </c>
      <c r="M17" s="70">
        <v>38067</v>
      </c>
      <c r="N17" s="71">
        <v>574.62</v>
      </c>
      <c r="O17" s="72">
        <v>18.22</v>
      </c>
      <c r="Q17" s="6">
        <f t="shared" si="2"/>
        <v>4.649000000000001</v>
      </c>
      <c r="R17" s="6">
        <f t="shared" si="3"/>
        <v>0.7290000000000134</v>
      </c>
      <c r="S17" s="6"/>
      <c r="T17" s="6"/>
      <c r="W17" s="6"/>
      <c r="AM17" s="19">
        <v>40536</v>
      </c>
      <c r="AN17" s="74">
        <v>439.97</v>
      </c>
    </row>
    <row r="18" spans="1:23" ht="18" customHeight="1">
      <c r="A18" s="62">
        <v>2548</v>
      </c>
      <c r="B18" s="63">
        <v>253.99</v>
      </c>
      <c r="C18" s="69">
        <v>295</v>
      </c>
      <c r="D18" s="70">
        <v>38942</v>
      </c>
      <c r="E18" s="66">
        <f t="shared" si="0"/>
        <v>249.63</v>
      </c>
      <c r="F18" s="69">
        <v>293.2</v>
      </c>
      <c r="G18" s="70">
        <v>38942</v>
      </c>
      <c r="H18" s="57">
        <v>249.63</v>
      </c>
      <c r="I18" s="69">
        <v>1.4</v>
      </c>
      <c r="J18" s="70">
        <v>38856</v>
      </c>
      <c r="K18" s="66">
        <f t="shared" si="1"/>
        <v>248.891</v>
      </c>
      <c r="L18" s="69">
        <v>1.4</v>
      </c>
      <c r="M18" s="70">
        <v>38856</v>
      </c>
      <c r="N18" s="71">
        <v>438.4454400000001</v>
      </c>
      <c r="O18" s="72">
        <v>13.903013698630135</v>
      </c>
      <c r="Q18" s="6">
        <f t="shared" si="2"/>
        <v>5.099000000000018</v>
      </c>
      <c r="R18" s="6">
        <f t="shared" si="3"/>
        <v>0.7390000000000043</v>
      </c>
      <c r="S18" s="6"/>
      <c r="T18" s="6"/>
      <c r="W18" s="6"/>
    </row>
    <row r="19" spans="1:23" ht="18" customHeight="1">
      <c r="A19" s="62">
        <v>2549</v>
      </c>
      <c r="B19" s="63">
        <v>257.59</v>
      </c>
      <c r="C19" s="69">
        <v>651</v>
      </c>
      <c r="D19" s="70">
        <v>38950</v>
      </c>
      <c r="E19" s="66">
        <f t="shared" si="0"/>
        <v>249.55</v>
      </c>
      <c r="F19" s="69">
        <v>375.8</v>
      </c>
      <c r="G19" s="70">
        <v>38950</v>
      </c>
      <c r="H19" s="57">
        <v>249.55</v>
      </c>
      <c r="I19" s="64">
        <v>0.66</v>
      </c>
      <c r="J19" s="70">
        <v>38807</v>
      </c>
      <c r="K19" s="66">
        <f t="shared" si="1"/>
        <v>248.891</v>
      </c>
      <c r="L19" s="69">
        <v>0.66</v>
      </c>
      <c r="M19" s="70">
        <v>38807</v>
      </c>
      <c r="N19" s="71">
        <v>546.5577600000001</v>
      </c>
      <c r="O19" s="72">
        <v>17.331182602272005</v>
      </c>
      <c r="Q19" s="6">
        <f t="shared" si="2"/>
        <v>8.698999999999984</v>
      </c>
      <c r="R19" s="6">
        <f t="shared" si="3"/>
        <v>0.6590000000000202</v>
      </c>
      <c r="S19" s="6"/>
      <c r="T19" s="6"/>
      <c r="W19" s="6"/>
    </row>
    <row r="20" spans="1:23" ht="18" customHeight="1">
      <c r="A20" s="62">
        <v>2550</v>
      </c>
      <c r="B20" s="63">
        <v>255.09</v>
      </c>
      <c r="C20" s="69">
        <v>364</v>
      </c>
      <c r="D20" s="70">
        <v>38930</v>
      </c>
      <c r="E20" s="66">
        <f t="shared" si="0"/>
        <v>249.52</v>
      </c>
      <c r="F20" s="69">
        <v>246</v>
      </c>
      <c r="G20" s="70">
        <v>38930</v>
      </c>
      <c r="H20" s="57">
        <v>249.52</v>
      </c>
      <c r="I20" s="69">
        <v>0.5</v>
      </c>
      <c r="J20" s="70">
        <v>38826</v>
      </c>
      <c r="K20" s="66">
        <f t="shared" si="1"/>
        <v>248.891</v>
      </c>
      <c r="L20" s="69">
        <v>0.5</v>
      </c>
      <c r="M20" s="70">
        <v>38826</v>
      </c>
      <c r="N20" s="71">
        <v>428.99</v>
      </c>
      <c r="O20" s="72">
        <f aca="true" t="shared" si="4" ref="O20:O29">N20*0.0317097</f>
        <v>13.603144203000001</v>
      </c>
      <c r="Q20" s="6">
        <f t="shared" si="2"/>
        <v>6.199000000000012</v>
      </c>
      <c r="R20" s="6">
        <f t="shared" si="3"/>
        <v>0.6290000000000191</v>
      </c>
      <c r="S20" s="6"/>
      <c r="T20" s="6"/>
      <c r="W20" s="6"/>
    </row>
    <row r="21" spans="1:23" ht="18" customHeight="1">
      <c r="A21" s="62">
        <v>2551</v>
      </c>
      <c r="B21" s="63">
        <v>254.69</v>
      </c>
      <c r="C21" s="69">
        <v>334</v>
      </c>
      <c r="D21" s="70">
        <v>38918</v>
      </c>
      <c r="E21" s="66">
        <f t="shared" si="0"/>
        <v>249.59</v>
      </c>
      <c r="F21" s="69">
        <v>267.6</v>
      </c>
      <c r="G21" s="70">
        <v>38917</v>
      </c>
      <c r="H21" s="57">
        <v>249.59</v>
      </c>
      <c r="I21" s="69">
        <v>2.1</v>
      </c>
      <c r="J21" s="70">
        <v>38833</v>
      </c>
      <c r="K21" s="66">
        <f t="shared" si="1"/>
        <v>248.891</v>
      </c>
      <c r="L21" s="69">
        <v>2.64</v>
      </c>
      <c r="M21" s="70">
        <v>38833</v>
      </c>
      <c r="N21" s="71">
        <v>943.4</v>
      </c>
      <c r="O21" s="72">
        <f t="shared" si="4"/>
        <v>29.91493098</v>
      </c>
      <c r="Q21" s="6">
        <f t="shared" si="2"/>
        <v>5.799000000000007</v>
      </c>
      <c r="R21" s="6">
        <f t="shared" si="3"/>
        <v>0.6990000000000123</v>
      </c>
      <c r="S21" s="6"/>
      <c r="T21" s="6"/>
      <c r="W21" s="6"/>
    </row>
    <row r="22" spans="1:23" ht="18" customHeight="1">
      <c r="A22" s="62">
        <v>2552</v>
      </c>
      <c r="B22" s="63">
        <v>252.05</v>
      </c>
      <c r="C22" s="69">
        <v>145.8</v>
      </c>
      <c r="D22" s="70">
        <v>38898</v>
      </c>
      <c r="E22" s="66">
        <f t="shared" si="0"/>
        <v>249.54</v>
      </c>
      <c r="F22" s="75">
        <v>102.25</v>
      </c>
      <c r="G22" s="70">
        <v>38944</v>
      </c>
      <c r="H22" s="57">
        <v>249.54</v>
      </c>
      <c r="I22" s="75">
        <v>1.25</v>
      </c>
      <c r="J22" s="70">
        <v>38801</v>
      </c>
      <c r="K22" s="66">
        <f t="shared" si="1"/>
        <v>248.891</v>
      </c>
      <c r="L22" s="75">
        <v>1.25</v>
      </c>
      <c r="M22" s="70">
        <v>38801</v>
      </c>
      <c r="N22" s="76">
        <v>325.89</v>
      </c>
      <c r="O22" s="72">
        <f t="shared" si="4"/>
        <v>10.333874133</v>
      </c>
      <c r="Q22" s="6">
        <f t="shared" si="2"/>
        <v>3.1590000000000202</v>
      </c>
      <c r="R22" s="6">
        <f t="shared" si="3"/>
        <v>0.6490000000000009</v>
      </c>
      <c r="S22" s="6"/>
      <c r="T22" s="6"/>
      <c r="W22" s="6"/>
    </row>
    <row r="23" spans="1:23" ht="18" customHeight="1">
      <c r="A23" s="62">
        <v>2553</v>
      </c>
      <c r="B23" s="63">
        <v>254.79</v>
      </c>
      <c r="C23" s="75">
        <v>354.23</v>
      </c>
      <c r="D23" s="70">
        <v>38916</v>
      </c>
      <c r="E23" s="66">
        <f t="shared" si="0"/>
        <v>249.49</v>
      </c>
      <c r="F23" s="75">
        <v>173.64</v>
      </c>
      <c r="G23" s="70">
        <v>38916</v>
      </c>
      <c r="H23" s="71">
        <v>249.49</v>
      </c>
      <c r="I23" s="75">
        <v>0.41</v>
      </c>
      <c r="J23" s="70">
        <v>40333</v>
      </c>
      <c r="K23" s="77">
        <v>249.491</v>
      </c>
      <c r="L23" s="75">
        <v>0.41</v>
      </c>
      <c r="M23" s="70">
        <v>40334</v>
      </c>
      <c r="N23" s="76">
        <v>439.97</v>
      </c>
      <c r="O23" s="72">
        <f t="shared" si="4"/>
        <v>13.951316709</v>
      </c>
      <c r="Q23" s="6">
        <f t="shared" si="2"/>
        <v>5.899000000000001</v>
      </c>
      <c r="R23" s="6">
        <f t="shared" si="3"/>
        <v>0.599000000000018</v>
      </c>
      <c r="S23" s="60"/>
      <c r="T23" s="6"/>
      <c r="W23" s="6"/>
    </row>
    <row r="24" spans="1:23" ht="18" customHeight="1">
      <c r="A24" s="62">
        <v>2554</v>
      </c>
      <c r="B24" s="71">
        <v>254.08</v>
      </c>
      <c r="C24" s="6">
        <v>290.4</v>
      </c>
      <c r="D24" s="70">
        <v>40720</v>
      </c>
      <c r="E24" s="77">
        <v>253.412</v>
      </c>
      <c r="F24" s="69">
        <v>236.8</v>
      </c>
      <c r="G24" s="70">
        <v>40720</v>
      </c>
      <c r="H24" s="76">
        <v>249.49</v>
      </c>
      <c r="I24" s="75">
        <v>1.35</v>
      </c>
      <c r="J24" s="70">
        <v>40631</v>
      </c>
      <c r="K24" s="77">
        <v>249.491</v>
      </c>
      <c r="L24" s="75">
        <v>1.35</v>
      </c>
      <c r="M24" s="70">
        <v>40631</v>
      </c>
      <c r="N24" s="76">
        <v>790.72</v>
      </c>
      <c r="O24" s="72">
        <f t="shared" si="4"/>
        <v>25.073493984000002</v>
      </c>
      <c r="Q24" s="6">
        <f t="shared" si="2"/>
        <v>5.189000000000021</v>
      </c>
      <c r="R24" s="6">
        <f t="shared" si="3"/>
        <v>0.599000000000018</v>
      </c>
      <c r="S24" s="60"/>
      <c r="W24" s="6"/>
    </row>
    <row r="25" spans="1:23" ht="18" customHeight="1">
      <c r="A25" s="62">
        <v>2555</v>
      </c>
      <c r="B25" s="71">
        <v>251.71</v>
      </c>
      <c r="C25" s="75">
        <v>110.84</v>
      </c>
      <c r="D25" s="70">
        <v>41154</v>
      </c>
      <c r="E25" s="77">
        <v>251.24</v>
      </c>
      <c r="F25" s="75">
        <v>85.46</v>
      </c>
      <c r="G25" s="70">
        <v>41133</v>
      </c>
      <c r="H25" s="71">
        <v>249.44</v>
      </c>
      <c r="I25" s="69">
        <v>1.5</v>
      </c>
      <c r="J25" s="70">
        <v>40993</v>
      </c>
      <c r="K25" s="77">
        <v>249.441</v>
      </c>
      <c r="L25" s="69">
        <v>1.5</v>
      </c>
      <c r="M25" s="70">
        <v>40993</v>
      </c>
      <c r="N25" s="76">
        <v>275.87</v>
      </c>
      <c r="O25" s="72">
        <f t="shared" si="4"/>
        <v>8.747754939</v>
      </c>
      <c r="Q25" s="6">
        <f t="shared" si="2"/>
        <v>2.819000000000017</v>
      </c>
      <c r="R25" s="6">
        <f t="shared" si="3"/>
        <v>0.5490000000000066</v>
      </c>
      <c r="S25" s="60"/>
      <c r="W25" s="6"/>
    </row>
    <row r="26" spans="1:23" ht="18" customHeight="1">
      <c r="A26" s="62">
        <v>2556</v>
      </c>
      <c r="B26" s="76">
        <v>255.41</v>
      </c>
      <c r="C26" s="75">
        <v>408.08</v>
      </c>
      <c r="D26" s="70">
        <v>41484</v>
      </c>
      <c r="E26" s="78">
        <v>253.98</v>
      </c>
      <c r="F26" s="75">
        <v>286.44</v>
      </c>
      <c r="G26" s="70">
        <v>41484</v>
      </c>
      <c r="H26" s="71">
        <v>249.4</v>
      </c>
      <c r="I26" s="69">
        <v>1</v>
      </c>
      <c r="J26" s="70">
        <v>41352</v>
      </c>
      <c r="K26" s="77">
        <v>249.4</v>
      </c>
      <c r="L26" s="69">
        <v>1</v>
      </c>
      <c r="M26" s="70">
        <v>41352</v>
      </c>
      <c r="N26" s="76">
        <v>378.64</v>
      </c>
      <c r="O26" s="72">
        <f t="shared" si="4"/>
        <v>12.006560808</v>
      </c>
      <c r="Q26" s="6">
        <f t="shared" si="2"/>
        <v>6.5190000000000055</v>
      </c>
      <c r="R26" s="6">
        <f t="shared" si="3"/>
        <v>0.5090000000000146</v>
      </c>
      <c r="S26" s="60"/>
      <c r="V26" s="79"/>
      <c r="W26" s="6"/>
    </row>
    <row r="27" spans="1:19" ht="18" customHeight="1">
      <c r="A27" s="62">
        <v>2557</v>
      </c>
      <c r="B27" s="71">
        <v>254.09</v>
      </c>
      <c r="C27" s="69">
        <v>262.3</v>
      </c>
      <c r="D27" s="70">
        <v>41869</v>
      </c>
      <c r="E27" s="77">
        <v>252.49</v>
      </c>
      <c r="F27" s="69">
        <v>155.4</v>
      </c>
      <c r="G27" s="70">
        <v>41869</v>
      </c>
      <c r="H27" s="71">
        <v>249.41</v>
      </c>
      <c r="I27" s="69">
        <v>1.2</v>
      </c>
      <c r="J27" s="70">
        <v>41753</v>
      </c>
      <c r="K27" s="77">
        <v>249.411</v>
      </c>
      <c r="L27" s="69">
        <v>1.2</v>
      </c>
      <c r="M27" s="70">
        <v>41753</v>
      </c>
      <c r="N27" s="76">
        <v>363.84</v>
      </c>
      <c r="O27" s="72">
        <f t="shared" si="4"/>
        <v>11.537257248</v>
      </c>
      <c r="Q27" s="6">
        <f t="shared" si="2"/>
        <v>5.199000000000012</v>
      </c>
      <c r="R27" s="6">
        <f t="shared" si="3"/>
        <v>0.5190000000000055</v>
      </c>
      <c r="S27" s="60"/>
    </row>
    <row r="28" spans="1:19" ht="18" customHeight="1">
      <c r="A28" s="62">
        <v>2558</v>
      </c>
      <c r="B28" s="71">
        <v>251.54</v>
      </c>
      <c r="C28" s="69">
        <v>121.2</v>
      </c>
      <c r="D28" s="70">
        <v>42232</v>
      </c>
      <c r="E28" s="77">
        <v>250.995</v>
      </c>
      <c r="F28" s="69">
        <v>78.3</v>
      </c>
      <c r="G28" s="70">
        <v>42220</v>
      </c>
      <c r="H28" s="76">
        <v>249.35</v>
      </c>
      <c r="I28" s="69">
        <v>0.8</v>
      </c>
      <c r="J28" s="70">
        <v>42089</v>
      </c>
      <c r="K28" s="78">
        <v>249.35</v>
      </c>
      <c r="L28" s="69">
        <v>0.8</v>
      </c>
      <c r="M28" s="70">
        <v>42089</v>
      </c>
      <c r="N28" s="76">
        <v>241.29</v>
      </c>
      <c r="O28" s="72">
        <f t="shared" si="4"/>
        <v>7.651233513</v>
      </c>
      <c r="Q28" s="6">
        <f t="shared" si="2"/>
        <v>2.649000000000001</v>
      </c>
      <c r="R28" s="6">
        <f t="shared" si="3"/>
        <v>0.4590000000000032</v>
      </c>
      <c r="S28" s="6"/>
    </row>
    <row r="29" spans="1:18" ht="18" customHeight="1">
      <c r="A29" s="62">
        <v>2559</v>
      </c>
      <c r="B29" s="71">
        <v>252.87</v>
      </c>
      <c r="C29" s="75">
        <v>144.22</v>
      </c>
      <c r="D29" s="70">
        <v>42625</v>
      </c>
      <c r="E29" s="77">
        <v>251.981</v>
      </c>
      <c r="F29" s="75">
        <v>104.65</v>
      </c>
      <c r="G29" s="70">
        <v>42625</v>
      </c>
      <c r="H29" s="71">
        <v>249.38</v>
      </c>
      <c r="I29" s="75">
        <v>0.32</v>
      </c>
      <c r="J29" s="70">
        <v>42467</v>
      </c>
      <c r="K29" s="77">
        <v>249.381</v>
      </c>
      <c r="L29" s="75">
        <v>0.32</v>
      </c>
      <c r="M29" s="70">
        <v>42468</v>
      </c>
      <c r="N29" s="76">
        <v>363.36</v>
      </c>
      <c r="O29" s="72">
        <f t="shared" si="4"/>
        <v>11.522036592000001</v>
      </c>
      <c r="Q29" s="6">
        <f t="shared" si="2"/>
        <v>3.9790000000000134</v>
      </c>
      <c r="R29" s="6">
        <f t="shared" si="3"/>
        <v>0.4890000000000043</v>
      </c>
    </row>
    <row r="30" spans="1:18" ht="18" customHeight="1">
      <c r="A30" s="62">
        <v>2560</v>
      </c>
      <c r="B30" s="76">
        <v>253.091</v>
      </c>
      <c r="C30" s="69">
        <v>170.32</v>
      </c>
      <c r="D30" s="73">
        <v>43327</v>
      </c>
      <c r="E30" s="78">
        <v>251.46</v>
      </c>
      <c r="F30" s="75">
        <v>86.14</v>
      </c>
      <c r="G30" s="70">
        <v>43354</v>
      </c>
      <c r="H30" s="76">
        <v>249.451</v>
      </c>
      <c r="I30" s="80">
        <v>1.4</v>
      </c>
      <c r="J30" s="73">
        <v>43162</v>
      </c>
      <c r="K30" s="78">
        <v>249.451</v>
      </c>
      <c r="L30" s="75">
        <v>1.4</v>
      </c>
      <c r="M30" s="70">
        <v>43162</v>
      </c>
      <c r="N30" s="76">
        <v>386.94</v>
      </c>
      <c r="O30" s="81">
        <v>12.27</v>
      </c>
      <c r="Q30" s="6">
        <f t="shared" si="2"/>
        <v>4.200000000000017</v>
      </c>
      <c r="R30" s="6">
        <f t="shared" si="3"/>
        <v>0.5600000000000023</v>
      </c>
    </row>
    <row r="31" spans="1:19" ht="18" customHeight="1">
      <c r="A31" s="93">
        <v>2561</v>
      </c>
      <c r="B31" s="94">
        <v>254.15</v>
      </c>
      <c r="C31" s="95">
        <v>254</v>
      </c>
      <c r="D31" s="96">
        <v>43347</v>
      </c>
      <c r="E31" s="97">
        <v>252.66</v>
      </c>
      <c r="F31" s="98">
        <v>167.08</v>
      </c>
      <c r="G31" s="96">
        <v>43309</v>
      </c>
      <c r="H31" s="94">
        <v>249.421</v>
      </c>
      <c r="I31" s="98">
        <v>2.74</v>
      </c>
      <c r="J31" s="96">
        <v>241881</v>
      </c>
      <c r="K31" s="97">
        <v>249.421</v>
      </c>
      <c r="L31" s="98">
        <v>2.74</v>
      </c>
      <c r="M31" s="96">
        <v>241882</v>
      </c>
      <c r="N31" s="94">
        <v>577.87</v>
      </c>
      <c r="O31" s="99">
        <v>18.324084339</v>
      </c>
      <c r="P31" s="100"/>
      <c r="Q31" s="6">
        <f t="shared" si="2"/>
        <v>5.2590000000000146</v>
      </c>
      <c r="R31" s="6">
        <f t="shared" si="3"/>
        <v>0.5300000000000011</v>
      </c>
      <c r="S31" s="100"/>
    </row>
    <row r="32" spans="1:18" ht="18" customHeight="1">
      <c r="A32" s="62">
        <v>2562</v>
      </c>
      <c r="B32" s="76">
        <v>251.71</v>
      </c>
      <c r="C32" s="75">
        <v>109.56</v>
      </c>
      <c r="D32" s="73">
        <v>43698</v>
      </c>
      <c r="E32" s="78">
        <v>251.031</v>
      </c>
      <c r="F32" s="75">
        <v>67.27</v>
      </c>
      <c r="G32" s="70">
        <v>44064</v>
      </c>
      <c r="H32" s="76">
        <v>249.33</v>
      </c>
      <c r="I32" s="75">
        <v>0.42</v>
      </c>
      <c r="J32" s="73">
        <v>43975</v>
      </c>
      <c r="K32" s="78">
        <v>249.34</v>
      </c>
      <c r="L32" s="75">
        <v>0.56</v>
      </c>
      <c r="M32" s="70">
        <v>43975</v>
      </c>
      <c r="N32" s="76">
        <v>128.31</v>
      </c>
      <c r="O32" s="81">
        <v>4.07</v>
      </c>
      <c r="Q32" s="6">
        <f t="shared" si="2"/>
        <v>2.819000000000017</v>
      </c>
      <c r="R32" s="6">
        <f t="shared" si="3"/>
        <v>0.4390000000000214</v>
      </c>
    </row>
    <row r="33" spans="1:18" ht="18" customHeight="1">
      <c r="A33" s="62">
        <v>2563</v>
      </c>
      <c r="B33" s="76">
        <v>254.231</v>
      </c>
      <c r="C33" s="75">
        <v>283.82</v>
      </c>
      <c r="D33" s="73">
        <v>44050</v>
      </c>
      <c r="E33" s="78">
        <v>252.2</v>
      </c>
      <c r="F33" s="75">
        <v>135.2</v>
      </c>
      <c r="G33" s="70">
        <v>44050</v>
      </c>
      <c r="H33" s="76">
        <v>249.291</v>
      </c>
      <c r="I33" s="75">
        <v>0.9</v>
      </c>
      <c r="J33" s="73">
        <v>43994</v>
      </c>
      <c r="K33" s="78">
        <v>249.3</v>
      </c>
      <c r="L33" s="75">
        <v>1</v>
      </c>
      <c r="M33" s="70">
        <v>43994</v>
      </c>
      <c r="N33" s="76">
        <v>231.88</v>
      </c>
      <c r="O33" s="81">
        <v>7.35</v>
      </c>
      <c r="Q33" s="6">
        <f t="shared" si="2"/>
        <v>5.340000000000003</v>
      </c>
      <c r="R33" s="6">
        <f t="shared" si="3"/>
        <v>0.4000000000000057</v>
      </c>
    </row>
    <row r="34" spans="1:15" ht="18" customHeight="1">
      <c r="A34" s="62"/>
      <c r="B34" s="76"/>
      <c r="C34" s="75"/>
      <c r="D34" s="73"/>
      <c r="E34" s="78"/>
      <c r="F34" s="75"/>
      <c r="G34" s="70"/>
      <c r="H34" s="76"/>
      <c r="I34" s="75"/>
      <c r="J34" s="73"/>
      <c r="K34" s="78"/>
      <c r="L34" s="75"/>
      <c r="M34" s="70"/>
      <c r="N34" s="76"/>
      <c r="O34" s="81"/>
    </row>
    <row r="35" spans="1:15" ht="18" customHeight="1">
      <c r="A35" s="62"/>
      <c r="B35" s="76"/>
      <c r="C35" s="75"/>
      <c r="D35" s="73"/>
      <c r="E35" s="78"/>
      <c r="F35" s="75"/>
      <c r="G35" s="70"/>
      <c r="H35" s="76"/>
      <c r="I35" s="75"/>
      <c r="J35" s="73"/>
      <c r="K35" s="78"/>
      <c r="L35" s="75"/>
      <c r="M35" s="70"/>
      <c r="N35" s="76"/>
      <c r="O35" s="81"/>
    </row>
    <row r="36" spans="1:15" ht="18" customHeight="1">
      <c r="A36" s="62"/>
      <c r="B36" s="76"/>
      <c r="C36" s="75"/>
      <c r="D36" s="73"/>
      <c r="E36" s="78"/>
      <c r="F36" s="75"/>
      <c r="G36" s="70"/>
      <c r="H36" s="76"/>
      <c r="I36" s="75"/>
      <c r="J36" s="73"/>
      <c r="K36" s="78"/>
      <c r="L36" s="75"/>
      <c r="M36" s="70"/>
      <c r="N36" s="76"/>
      <c r="O36" s="81"/>
    </row>
    <row r="37" spans="1:15" ht="18" customHeight="1">
      <c r="A37" s="62"/>
      <c r="B37" s="76"/>
      <c r="C37" s="75"/>
      <c r="D37" s="73"/>
      <c r="E37" s="78"/>
      <c r="F37" s="75"/>
      <c r="G37" s="70"/>
      <c r="H37" s="76"/>
      <c r="I37" s="75"/>
      <c r="J37" s="73"/>
      <c r="K37" s="78"/>
      <c r="L37" s="75"/>
      <c r="M37" s="70"/>
      <c r="N37" s="76"/>
      <c r="O37" s="81"/>
    </row>
    <row r="38" spans="1:15" ht="18" customHeight="1">
      <c r="A38" s="62"/>
      <c r="B38" s="76"/>
      <c r="C38" s="75"/>
      <c r="D38" s="73"/>
      <c r="E38" s="78"/>
      <c r="F38" s="75"/>
      <c r="G38" s="70"/>
      <c r="H38" s="76"/>
      <c r="I38" s="75"/>
      <c r="J38" s="73"/>
      <c r="K38" s="78"/>
      <c r="L38" s="75"/>
      <c r="M38" s="70"/>
      <c r="N38" s="76"/>
      <c r="O38" s="81"/>
    </row>
    <row r="39" spans="1:15" ht="18" customHeight="1">
      <c r="A39" s="62"/>
      <c r="B39" s="76"/>
      <c r="C39" s="75"/>
      <c r="D39" s="73"/>
      <c r="E39" s="78"/>
      <c r="F39" s="75"/>
      <c r="G39" s="70"/>
      <c r="H39" s="76"/>
      <c r="I39" s="75"/>
      <c r="J39" s="73"/>
      <c r="K39" s="78"/>
      <c r="L39" s="75"/>
      <c r="M39" s="70"/>
      <c r="N39" s="76"/>
      <c r="O39" s="81"/>
    </row>
    <row r="40" spans="1:15" ht="18" customHeight="1">
      <c r="A40" s="62"/>
      <c r="B40" s="76"/>
      <c r="C40" s="75"/>
      <c r="D40" s="73"/>
      <c r="E40" s="78"/>
      <c r="F40" s="75"/>
      <c r="G40" s="70"/>
      <c r="H40" s="76"/>
      <c r="I40" s="75"/>
      <c r="J40" s="73"/>
      <c r="K40" s="78"/>
      <c r="L40" s="75"/>
      <c r="M40" s="70"/>
      <c r="N40" s="76"/>
      <c r="O40" s="81"/>
    </row>
    <row r="41" spans="1:15" ht="18" customHeight="1">
      <c r="A41" s="62"/>
      <c r="B41" s="74"/>
      <c r="C41" s="82"/>
      <c r="D41" s="73"/>
      <c r="E41" s="83"/>
      <c r="F41" s="82"/>
      <c r="G41" s="70"/>
      <c r="H41" s="74"/>
      <c r="I41" s="82"/>
      <c r="J41" s="73"/>
      <c r="K41" s="83"/>
      <c r="L41" s="82"/>
      <c r="M41" s="70"/>
      <c r="N41" s="74"/>
      <c r="O41" s="81"/>
    </row>
    <row r="42" spans="1:15" ht="22.5" customHeight="1">
      <c r="A42" s="84"/>
      <c r="B42" s="85"/>
      <c r="C42" s="86" t="s">
        <v>19</v>
      </c>
      <c r="D42" s="87"/>
      <c r="E42" s="88"/>
      <c r="F42" s="89"/>
      <c r="G42" s="90"/>
      <c r="H42" s="85"/>
      <c r="I42" s="89"/>
      <c r="J42" s="91"/>
      <c r="K42" s="88"/>
      <c r="L42" s="89"/>
      <c r="M42" s="90"/>
      <c r="N42" s="85"/>
      <c r="O42" s="92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13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2010-11-30T04:17:57Z</cp:lastPrinted>
  <dcterms:created xsi:type="dcterms:W3CDTF">1994-01-31T08:04:27Z</dcterms:created>
  <dcterms:modified xsi:type="dcterms:W3CDTF">2021-06-22T08:08:17Z</dcterms:modified>
  <cp:category/>
  <cp:version/>
  <cp:contentType/>
  <cp:contentStatus/>
</cp:coreProperties>
</file>