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N.64" sheetId="1" r:id="rId1"/>
    <sheet name="N.64-H.05" sheetId="2" r:id="rId2"/>
  </sheets>
  <definedNames>
    <definedName name="_Regression_Int" localSheetId="1" hidden="1">1</definedName>
    <definedName name="Print_Area_MI">'N.64-H.05'!$A$1:$N$13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<sst xmlns="http://schemas.openxmlformats.org/spreadsheetml/2006/main" count="29" uniqueCount="24">
  <si>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</si>
  <si>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</si>
  <si>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</si>
  <si>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</si>
  <si>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</si>
  <si>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</si>
  <si>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</si>
  <si>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</si>
  <si>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</si>
  <si>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</si>
  <si>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</si>
  <si>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</si>
  <si>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</si>
  <si>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</si>
  <si>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</si>
  <si>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</si>
  <si>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</si>
  <si>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</si>
  <si>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</si>
  <si>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</si>
  <si>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</si>
  <si>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N.64  :  บ้านผาขวาง อ.เมือง  จ.น่าน</t>
  </si>
  <si>
    <t xml:space="preserve"> พี้นที่รับน้ำ    3,476    ตร.กม. </t>
  </si>
  <si>
    <t xml:space="preserve">แม่น้ำ  :  แม่น้ำน่าน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</si>
</sst>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" fontId="25" fillId="7" borderId="15" xfId="0" applyNumberFormat="1" applyFont="1" applyFill="1" applyBorder="1" applyAlignment="1" applyProtection="1">
      <alignment horizontal="center" vertical="center"/>
      <protection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13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675"/>
          <c:w val="0.871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'N.64-H.05'!$A$7:$A$31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'N.64-H.05'!$N$7:$N$31</c:f>
              <c:numCache>
                <c:ptCount val="25"/>
                <c:pt idx="0">
                  <c:v>3498.2400000000002</c:v>
                </c:pt>
                <c:pt idx="1">
                  <c:v>3686.3000000000006</c:v>
                </c:pt>
                <c:pt idx="2">
                  <c:v>2428.9860000000003</c:v>
                </c:pt>
                <c:pt idx="3">
                  <c:v>1741.7660000000003</c:v>
                </c:pt>
                <c:pt idx="4">
                  <c:v>1337.8240000000003</c:v>
                </c:pt>
                <c:pt idx="5">
                  <c:v>2831.3430000000003</c:v>
                </c:pt>
                <c:pt idx="6">
                  <c:v>2294.08</c:v>
                </c:pt>
                <c:pt idx="7">
                  <c:v>2981.88</c:v>
                </c:pt>
                <c:pt idx="8">
                  <c:v>3313.25</c:v>
                </c:pt>
                <c:pt idx="9">
                  <c:v>2040.264</c:v>
                </c:pt>
                <c:pt idx="10">
                  <c:v>3320.8300000000004</c:v>
                </c:pt>
                <c:pt idx="11">
                  <c:v>2394.9993600000007</c:v>
                </c:pt>
                <c:pt idx="12">
                  <c:v>3037.371264</c:v>
                </c:pt>
                <c:pt idx="13">
                  <c:v>2097.0377280000002</c:v>
                </c:pt>
                <c:pt idx="14">
                  <c:v>3978.6983999999998</c:v>
                </c:pt>
                <c:pt idx="15">
                  <c:v>1768.38336</c:v>
                </c:pt>
                <c:pt idx="16">
                  <c:v>2879.9383680000005</c:v>
                </c:pt>
                <c:pt idx="17">
                  <c:v>4561.0689600000005</c:v>
                </c:pt>
                <c:pt idx="18">
                  <c:v>2109.7117439999997</c:v>
                </c:pt>
                <c:pt idx="19">
                  <c:v>2026.953504</c:v>
                </c:pt>
                <c:pt idx="20">
                  <c:v>2029.2405119999999</c:v>
                </c:pt>
                <c:pt idx="21">
                  <c:v>1715.5342080000003</c:v>
                </c:pt>
                <c:pt idx="22">
                  <c:v>2396.849184000001</c:v>
                </c:pt>
                <c:pt idx="23">
                  <c:v>2270.5499999999997</c:v>
                </c:pt>
                <c:pt idx="24">
                  <c:v>3399.0999999999995</c:v>
                </c:pt>
              </c:numCache>
            </c:numRef>
          </c:val>
        </c:ser>
        <c:gapWidth val="100"/>
        <c:axId val="13314713"/>
        <c:axId val="52723554"/>
      </c:barChart>
      <c:lineChart>
        <c:grouping val="standard"/>
        <c:varyColors val="0"/>
        <c:ser>
          <c:idx val="1"/>
          <c:order val="1"/>
          <c:tx>
            <c:v>ค่าเฉลี่ย 2614.2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'N.64-H.05'!$A$7:$A$30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</c:numCache>
            </c:numRef>
          </c:cat>
          <c:val>
            <c:numRef>
              <c:f>'N.64-H.05'!$P$7:$P$30</c:f>
              <c:numCache>
                <c:ptCount val="24"/>
                <c:pt idx="0">
                  <c:v>2615.2853792266674</c:v>
                </c:pt>
                <c:pt idx="1">
                  <c:v>2615.2853792266674</c:v>
                </c:pt>
                <c:pt idx="2">
                  <c:v>2615.2853792266674</c:v>
                </c:pt>
                <c:pt idx="3">
                  <c:v>2615.2853792266674</c:v>
                </c:pt>
                <c:pt idx="4">
                  <c:v>2615.2853792266674</c:v>
                </c:pt>
                <c:pt idx="5">
                  <c:v>2615.2853792266674</c:v>
                </c:pt>
                <c:pt idx="6">
                  <c:v>2615.2853792266674</c:v>
                </c:pt>
                <c:pt idx="7">
                  <c:v>2615.2853792266674</c:v>
                </c:pt>
                <c:pt idx="8">
                  <c:v>2615.2853792266674</c:v>
                </c:pt>
                <c:pt idx="9">
                  <c:v>2615.2853792266674</c:v>
                </c:pt>
                <c:pt idx="10">
                  <c:v>2615.2853792266674</c:v>
                </c:pt>
                <c:pt idx="11">
                  <c:v>2615.2853792266674</c:v>
                </c:pt>
                <c:pt idx="12">
                  <c:v>2615.2853792266674</c:v>
                </c:pt>
                <c:pt idx="13">
                  <c:v>2615.2853792266674</c:v>
                </c:pt>
                <c:pt idx="14">
                  <c:v>2615.2853792266674</c:v>
                </c:pt>
                <c:pt idx="15">
                  <c:v>2615.2853792266674</c:v>
                </c:pt>
                <c:pt idx="16">
                  <c:v>2615.2853792266674</c:v>
                </c:pt>
                <c:pt idx="17">
                  <c:v>2615.2853792266674</c:v>
                </c:pt>
                <c:pt idx="18">
                  <c:v>2615.2853792266674</c:v>
                </c:pt>
                <c:pt idx="19">
                  <c:v>2615.2853792266674</c:v>
                </c:pt>
                <c:pt idx="20">
                  <c:v>2615.2853792266674</c:v>
                </c:pt>
                <c:pt idx="21">
                  <c:v>2615.2853792266674</c:v>
                </c:pt>
                <c:pt idx="22">
                  <c:v>2615.2853792266674</c:v>
                </c:pt>
                <c:pt idx="23">
                  <c:v>2615.2853792266674</c:v>
                </c:pt>
              </c:numCache>
            </c:numRef>
          </c:val>
          <c:smooth val="0"/>
        </c:ser>
        <c:axId val="13314713"/>
        <c:axId val="52723554"/>
      </c:line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723554"/>
        <c:crossesAt val="0"/>
        <c:auto val="1"/>
        <c:lblOffset val="100"/>
        <c:tickLblSkip val="1"/>
        <c:noMultiLvlLbl val="0"/>
      </c:catAx>
      <c:valAx>
        <c:axId val="5272355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4713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6">
      <selection activeCell="X29" sqref="X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2537</v>
      </c>
      <c r="B7" s="34">
        <v>16.93</v>
      </c>
      <c r="C7" s="34">
        <v>76.61</v>
      </c>
      <c r="D7" s="34">
        <v>200.1</v>
      </c>
      <c r="E7" s="34">
        <v>427.08</v>
      </c>
      <c r="F7" s="34">
        <v>1489.97</v>
      </c>
      <c r="G7" s="34">
        <v>652.89</v>
      </c>
      <c r="H7" s="34">
        <v>307.1</v>
      </c>
      <c r="I7" s="34">
        <v>127.63</v>
      </c>
      <c r="J7" s="34">
        <v>101.36</v>
      </c>
      <c r="K7" s="34">
        <v>50.59</v>
      </c>
      <c r="L7" s="34">
        <v>27.42</v>
      </c>
      <c r="M7" s="34">
        <v>20.56</v>
      </c>
      <c r="N7" s="35">
        <f>SUM(B7:M7)</f>
        <v>3498.2400000000002</v>
      </c>
      <c r="O7" s="36">
        <f aca="true" t="shared" si="0" ref="O7:O31">+N7*0.0317097</f>
        <v>110.928140928</v>
      </c>
      <c r="P7" s="37">
        <f>$N$42</f>
        <v>2615.2853792266674</v>
      </c>
    </row>
    <row r="8" spans="1:16" ht="15" customHeight="1">
      <c r="A8" s="33">
        <v>2538</v>
      </c>
      <c r="B8" s="34">
        <v>22.39</v>
      </c>
      <c r="C8" s="34">
        <v>34.15</v>
      </c>
      <c r="D8" s="34">
        <v>69.03</v>
      </c>
      <c r="E8" s="34">
        <v>503.98</v>
      </c>
      <c r="F8" s="34">
        <v>1481.41</v>
      </c>
      <c r="G8" s="34">
        <v>950.51</v>
      </c>
      <c r="H8" s="34">
        <v>275.88</v>
      </c>
      <c r="I8" s="34">
        <v>158.13</v>
      </c>
      <c r="J8" s="34">
        <v>77.92</v>
      </c>
      <c r="K8" s="34">
        <v>51.13</v>
      </c>
      <c r="L8" s="34">
        <v>35.46</v>
      </c>
      <c r="M8" s="34">
        <v>26.31</v>
      </c>
      <c r="N8" s="35">
        <f aca="true" t="shared" si="1" ref="N8:N27">SUM(B8:M8)</f>
        <v>3686.3000000000006</v>
      </c>
      <c r="O8" s="36">
        <f t="shared" si="0"/>
        <v>116.89146711000002</v>
      </c>
      <c r="P8" s="37">
        <f aca="true" t="shared" si="2" ref="P8:P30">$N$42</f>
        <v>2615.2853792266674</v>
      </c>
    </row>
    <row r="9" spans="1:16" ht="15" customHeight="1">
      <c r="A9" s="33">
        <v>2539</v>
      </c>
      <c r="B9" s="34">
        <v>37.122</v>
      </c>
      <c r="C9" s="34">
        <v>46.574</v>
      </c>
      <c r="D9" s="34">
        <v>126.481</v>
      </c>
      <c r="E9" s="34">
        <v>505.414</v>
      </c>
      <c r="F9" s="34">
        <v>721.492</v>
      </c>
      <c r="G9" s="34">
        <v>417.252</v>
      </c>
      <c r="H9" s="34">
        <v>280.273</v>
      </c>
      <c r="I9" s="34">
        <v>133.432</v>
      </c>
      <c r="J9" s="34">
        <v>69.353</v>
      </c>
      <c r="K9" s="34">
        <v>44.574</v>
      </c>
      <c r="L9" s="34">
        <v>25.246</v>
      </c>
      <c r="M9" s="34">
        <v>21.773</v>
      </c>
      <c r="N9" s="35">
        <f t="shared" si="1"/>
        <v>2428.9860000000003</v>
      </c>
      <c r="O9" s="36">
        <f t="shared" si="0"/>
        <v>77.02241736420001</v>
      </c>
      <c r="P9" s="37">
        <f t="shared" si="2"/>
        <v>2615.2853792266674</v>
      </c>
    </row>
    <row r="10" spans="1:16" ht="15" customHeight="1">
      <c r="A10" s="33">
        <v>2540</v>
      </c>
      <c r="B10" s="34">
        <v>29.095</v>
      </c>
      <c r="C10" s="34">
        <v>41.213</v>
      </c>
      <c r="D10" s="34">
        <v>26.279</v>
      </c>
      <c r="E10" s="34">
        <v>188.715</v>
      </c>
      <c r="F10" s="34">
        <v>443.118</v>
      </c>
      <c r="G10" s="34">
        <v>553.008</v>
      </c>
      <c r="H10" s="34">
        <v>249.393</v>
      </c>
      <c r="I10" s="34">
        <v>93.553</v>
      </c>
      <c r="J10" s="34">
        <v>48.987</v>
      </c>
      <c r="K10" s="34">
        <v>32.29</v>
      </c>
      <c r="L10" s="34">
        <v>20.416</v>
      </c>
      <c r="M10" s="34">
        <v>15.699</v>
      </c>
      <c r="N10" s="35">
        <f t="shared" si="1"/>
        <v>1741.7660000000003</v>
      </c>
      <c r="O10" s="36">
        <f t="shared" si="0"/>
        <v>55.23087733020001</v>
      </c>
      <c r="P10" s="37">
        <f t="shared" si="2"/>
        <v>2615.2853792266674</v>
      </c>
    </row>
    <row r="11" spans="1:16" ht="15" customHeight="1">
      <c r="A11" s="33">
        <v>2541</v>
      </c>
      <c r="B11" s="34">
        <v>35.348</v>
      </c>
      <c r="C11" s="34">
        <v>34.932</v>
      </c>
      <c r="D11" s="34">
        <v>53.114</v>
      </c>
      <c r="E11" s="34">
        <v>231.644</v>
      </c>
      <c r="F11" s="34">
        <v>268.714</v>
      </c>
      <c r="G11" s="34">
        <v>450.066</v>
      </c>
      <c r="H11" s="34">
        <v>118.873</v>
      </c>
      <c r="I11" s="34">
        <v>57.755</v>
      </c>
      <c r="J11" s="34">
        <v>36.083</v>
      </c>
      <c r="K11" s="34">
        <v>22.901</v>
      </c>
      <c r="L11" s="34">
        <v>15.46</v>
      </c>
      <c r="M11" s="34">
        <v>12.934</v>
      </c>
      <c r="N11" s="35">
        <f t="shared" si="1"/>
        <v>1337.8240000000003</v>
      </c>
      <c r="O11" s="36">
        <f t="shared" si="0"/>
        <v>42.42199769280001</v>
      </c>
      <c r="P11" s="37">
        <f t="shared" si="2"/>
        <v>2615.2853792266674</v>
      </c>
    </row>
    <row r="12" spans="1:16" ht="15" customHeight="1">
      <c r="A12" s="33">
        <v>2542</v>
      </c>
      <c r="B12" s="34">
        <v>22.276</v>
      </c>
      <c r="C12" s="34">
        <v>83.44</v>
      </c>
      <c r="D12" s="34">
        <v>228.515</v>
      </c>
      <c r="E12" s="34">
        <v>230.144</v>
      </c>
      <c r="F12" s="34">
        <v>801.861</v>
      </c>
      <c r="G12" s="34">
        <v>870.195</v>
      </c>
      <c r="H12" s="34">
        <v>309.381</v>
      </c>
      <c r="I12" s="34">
        <v>123.28</v>
      </c>
      <c r="J12" s="34">
        <v>64.059</v>
      </c>
      <c r="K12" s="34">
        <v>41.539</v>
      </c>
      <c r="L12" s="34">
        <v>30.337</v>
      </c>
      <c r="M12" s="34">
        <v>26.316</v>
      </c>
      <c r="N12" s="35">
        <f t="shared" si="1"/>
        <v>2831.3430000000003</v>
      </c>
      <c r="O12" s="36">
        <f t="shared" si="0"/>
        <v>89.7810371271</v>
      </c>
      <c r="P12" s="37">
        <f t="shared" si="2"/>
        <v>2615.2853792266674</v>
      </c>
    </row>
    <row r="13" spans="1:16" ht="15" customHeight="1">
      <c r="A13" s="33">
        <v>2543</v>
      </c>
      <c r="B13" s="34">
        <v>23.08</v>
      </c>
      <c r="C13" s="34">
        <v>112.89</v>
      </c>
      <c r="D13" s="34">
        <v>164.13</v>
      </c>
      <c r="E13" s="34">
        <v>605.22</v>
      </c>
      <c r="F13" s="34">
        <v>388.2</v>
      </c>
      <c r="G13" s="34">
        <v>563.98</v>
      </c>
      <c r="H13" s="34">
        <v>197.26</v>
      </c>
      <c r="I13" s="34">
        <v>92.66</v>
      </c>
      <c r="J13" s="34">
        <v>52.88</v>
      </c>
      <c r="K13" s="34">
        <v>36.77</v>
      </c>
      <c r="L13" s="34">
        <v>22.02</v>
      </c>
      <c r="M13" s="34">
        <v>34.99</v>
      </c>
      <c r="N13" s="35">
        <f t="shared" si="1"/>
        <v>2294.08</v>
      </c>
      <c r="O13" s="36">
        <f t="shared" si="0"/>
        <v>72.744588576</v>
      </c>
      <c r="P13" s="37">
        <f t="shared" si="2"/>
        <v>2615.2853792266674</v>
      </c>
    </row>
    <row r="14" spans="1:16" ht="15" customHeight="1">
      <c r="A14" s="33">
        <v>2544</v>
      </c>
      <c r="B14" s="34">
        <v>21.35</v>
      </c>
      <c r="C14" s="34">
        <v>81.03</v>
      </c>
      <c r="D14" s="34">
        <v>123.86</v>
      </c>
      <c r="E14" s="34">
        <v>488.8</v>
      </c>
      <c r="F14" s="34">
        <v>990.47</v>
      </c>
      <c r="G14" s="34">
        <v>654.45</v>
      </c>
      <c r="H14" s="34">
        <v>297.56</v>
      </c>
      <c r="I14" s="34">
        <v>145.37</v>
      </c>
      <c r="J14" s="34">
        <v>78.11</v>
      </c>
      <c r="K14" s="34">
        <v>49.46</v>
      </c>
      <c r="L14" s="34">
        <v>29.6</v>
      </c>
      <c r="M14" s="34">
        <v>21.82</v>
      </c>
      <c r="N14" s="35">
        <f t="shared" si="1"/>
        <v>2981.88</v>
      </c>
      <c r="O14" s="36">
        <f t="shared" si="0"/>
        <v>94.554520236</v>
      </c>
      <c r="P14" s="37">
        <f t="shared" si="2"/>
        <v>2615.2853792266674</v>
      </c>
    </row>
    <row r="15" spans="1:16" ht="15" customHeight="1">
      <c r="A15" s="33">
        <v>2545</v>
      </c>
      <c r="B15" s="34">
        <v>25.027</v>
      </c>
      <c r="C15" s="34">
        <v>231.464</v>
      </c>
      <c r="D15" s="34">
        <v>380.506</v>
      </c>
      <c r="E15" s="34">
        <v>533.641</v>
      </c>
      <c r="F15" s="34">
        <v>853.662</v>
      </c>
      <c r="G15" s="34">
        <v>676.509</v>
      </c>
      <c r="H15" s="34">
        <v>233.272</v>
      </c>
      <c r="I15" s="34">
        <v>146.075</v>
      </c>
      <c r="J15" s="34">
        <v>102.376</v>
      </c>
      <c r="K15" s="34">
        <v>70.966</v>
      </c>
      <c r="L15" s="34">
        <v>27.038</v>
      </c>
      <c r="M15" s="34">
        <v>32.714</v>
      </c>
      <c r="N15" s="35">
        <f t="shared" si="1"/>
        <v>3313.25</v>
      </c>
      <c r="O15" s="36">
        <f t="shared" si="0"/>
        <v>105.062163525</v>
      </c>
      <c r="P15" s="37">
        <f t="shared" si="2"/>
        <v>2615.2853792266674</v>
      </c>
    </row>
    <row r="16" spans="1:16" ht="15" customHeight="1">
      <c r="A16" s="33">
        <v>2546</v>
      </c>
      <c r="B16" s="34">
        <v>34.137</v>
      </c>
      <c r="C16" s="34">
        <v>35.522</v>
      </c>
      <c r="D16" s="34">
        <v>80.377</v>
      </c>
      <c r="E16" s="34">
        <v>378.104</v>
      </c>
      <c r="F16" s="34">
        <v>532.906</v>
      </c>
      <c r="G16" s="34">
        <v>630.893</v>
      </c>
      <c r="H16" s="34">
        <v>151.822</v>
      </c>
      <c r="I16" s="34">
        <v>65.239</v>
      </c>
      <c r="J16" s="34">
        <v>45.049</v>
      </c>
      <c r="K16" s="34">
        <v>39.908</v>
      </c>
      <c r="L16" s="34">
        <v>26.289</v>
      </c>
      <c r="M16" s="34">
        <v>20.018</v>
      </c>
      <c r="N16" s="35">
        <f t="shared" si="1"/>
        <v>2040.264</v>
      </c>
      <c r="O16" s="36">
        <f t="shared" si="0"/>
        <v>64.6961593608</v>
      </c>
      <c r="P16" s="37">
        <f t="shared" si="2"/>
        <v>2615.2853792266674</v>
      </c>
    </row>
    <row r="17" spans="1:16" ht="15" customHeight="1">
      <c r="A17" s="33">
        <v>2547</v>
      </c>
      <c r="B17" s="34">
        <v>34.72</v>
      </c>
      <c r="C17" s="34">
        <v>69.26</v>
      </c>
      <c r="D17" s="34">
        <v>200.8</v>
      </c>
      <c r="E17" s="34">
        <v>588.09</v>
      </c>
      <c r="F17" s="34">
        <v>800.51</v>
      </c>
      <c r="G17" s="34">
        <v>1158.95</v>
      </c>
      <c r="H17" s="34">
        <v>223.64</v>
      </c>
      <c r="I17" s="34">
        <v>89.01</v>
      </c>
      <c r="J17" s="34">
        <v>62.8</v>
      </c>
      <c r="K17" s="34">
        <v>42.01</v>
      </c>
      <c r="L17" s="34">
        <v>24.45</v>
      </c>
      <c r="M17" s="34">
        <v>26.59</v>
      </c>
      <c r="N17" s="35">
        <f t="shared" si="1"/>
        <v>3320.8300000000004</v>
      </c>
      <c r="O17" s="36">
        <f t="shared" si="0"/>
        <v>105.30252305100001</v>
      </c>
      <c r="P17" s="37">
        <f t="shared" si="2"/>
        <v>2615.2853792266674</v>
      </c>
    </row>
    <row r="18" spans="1:16" ht="15" customHeight="1">
      <c r="A18" s="33">
        <v>2548</v>
      </c>
      <c r="B18" s="34">
        <v>26.04096</v>
      </c>
      <c r="C18" s="34">
        <v>37.16928</v>
      </c>
      <c r="D18" s="34">
        <v>105.99552</v>
      </c>
      <c r="E18" s="34">
        <v>248.57712000000004</v>
      </c>
      <c r="F18" s="34">
        <v>766.16064</v>
      </c>
      <c r="G18" s="34">
        <v>599.28336</v>
      </c>
      <c r="H18" s="34">
        <v>326.65248</v>
      </c>
      <c r="I18" s="34">
        <v>116.12159999999999</v>
      </c>
      <c r="J18" s="34">
        <v>61.43040000000001</v>
      </c>
      <c r="K18" s="34">
        <v>45.411840000000005</v>
      </c>
      <c r="L18" s="34">
        <v>32.52096000000001</v>
      </c>
      <c r="M18" s="34">
        <v>29.63520000000001</v>
      </c>
      <c r="N18" s="35">
        <f t="shared" si="1"/>
        <v>2394.9993600000007</v>
      </c>
      <c r="O18" s="36">
        <f t="shared" si="0"/>
        <v>75.94471120579202</v>
      </c>
      <c r="P18" s="37">
        <f t="shared" si="2"/>
        <v>2615.2853792266674</v>
      </c>
    </row>
    <row r="19" spans="1:16" ht="15" customHeight="1">
      <c r="A19" s="33">
        <v>2549</v>
      </c>
      <c r="B19" s="34">
        <v>42.86908799999999</v>
      </c>
      <c r="C19" s="34">
        <v>73.440864</v>
      </c>
      <c r="D19" s="34">
        <v>83.92118400000001</v>
      </c>
      <c r="E19" s="34">
        <v>292.79577599999993</v>
      </c>
      <c r="F19" s="34">
        <v>1433.8771200000003</v>
      </c>
      <c r="G19" s="34">
        <v>535.39056</v>
      </c>
      <c r="H19" s="34">
        <v>287.94528</v>
      </c>
      <c r="I19" s="34">
        <v>100.83916800000003</v>
      </c>
      <c r="J19" s="34">
        <v>63.655200000000015</v>
      </c>
      <c r="K19" s="34">
        <v>51.02092799999997</v>
      </c>
      <c r="L19" s="34">
        <v>37.673855999999994</v>
      </c>
      <c r="M19" s="34">
        <v>33.94224000000002</v>
      </c>
      <c r="N19" s="35">
        <f t="shared" si="1"/>
        <v>3037.371264</v>
      </c>
      <c r="O19" s="36">
        <f t="shared" si="0"/>
        <v>96.3141315700608</v>
      </c>
      <c r="P19" s="37">
        <f t="shared" si="2"/>
        <v>2615.2853792266674</v>
      </c>
    </row>
    <row r="20" spans="1:16" ht="15" customHeight="1">
      <c r="A20" s="33">
        <v>2550</v>
      </c>
      <c r="B20" s="34">
        <v>52.595136</v>
      </c>
      <c r="C20" s="34">
        <v>81.644544</v>
      </c>
      <c r="D20" s="34">
        <v>117.94896000000001</v>
      </c>
      <c r="E20" s="34">
        <v>147.37420799999998</v>
      </c>
      <c r="F20" s="34">
        <v>441.1471679999999</v>
      </c>
      <c r="G20" s="34">
        <v>491.42159999999996</v>
      </c>
      <c r="H20" s="34">
        <v>414.543744</v>
      </c>
      <c r="I20" s="34">
        <v>118.64620799999999</v>
      </c>
      <c r="J20" s="34">
        <v>77.23987199999999</v>
      </c>
      <c r="K20" s="34">
        <v>49.44326399999998</v>
      </c>
      <c r="L20" s="34">
        <v>67.0515840000001</v>
      </c>
      <c r="M20" s="34">
        <v>37.98144000000001</v>
      </c>
      <c r="N20" s="35">
        <f t="shared" si="1"/>
        <v>2097.0377280000002</v>
      </c>
      <c r="O20" s="36">
        <f t="shared" si="0"/>
        <v>66.49643724356162</v>
      </c>
      <c r="P20" s="37">
        <f t="shared" si="2"/>
        <v>2615.2853792266674</v>
      </c>
    </row>
    <row r="21" spans="1:16" ht="15" customHeight="1">
      <c r="A21" s="33">
        <v>2551</v>
      </c>
      <c r="B21" s="34">
        <v>62.511264</v>
      </c>
      <c r="C21" s="34">
        <v>114.89385600000001</v>
      </c>
      <c r="D21" s="34">
        <v>341.02943999999997</v>
      </c>
      <c r="E21" s="34">
        <v>905.943744</v>
      </c>
      <c r="F21" s="34">
        <v>1246.8902400000002</v>
      </c>
      <c r="G21" s="34">
        <v>610.2224640000002</v>
      </c>
      <c r="H21" s="34">
        <v>304.956576</v>
      </c>
      <c r="I21" s="34">
        <v>149.296608</v>
      </c>
      <c r="J21" s="34">
        <v>94.94496000000001</v>
      </c>
      <c r="K21" s="34">
        <v>66.79324800000006</v>
      </c>
      <c r="L21" s="34">
        <v>44.46143999999998</v>
      </c>
      <c r="M21" s="34">
        <v>36.75455999999999</v>
      </c>
      <c r="N21" s="35">
        <f t="shared" si="1"/>
        <v>3978.6983999999998</v>
      </c>
      <c r="O21" s="36">
        <f t="shared" si="0"/>
        <v>126.16333265447999</v>
      </c>
      <c r="P21" s="37">
        <f t="shared" si="2"/>
        <v>2615.2853792266674</v>
      </c>
    </row>
    <row r="22" spans="1:16" ht="15" customHeight="1">
      <c r="A22" s="33">
        <v>2552</v>
      </c>
      <c r="B22" s="34">
        <v>70.632</v>
      </c>
      <c r="C22" s="34">
        <v>68.42880000000001</v>
      </c>
      <c r="D22" s="34">
        <v>99.00576000000001</v>
      </c>
      <c r="E22" s="34">
        <v>491.07168</v>
      </c>
      <c r="F22" s="34">
        <v>379.9785600000001</v>
      </c>
      <c r="G22" s="34">
        <v>282.28176</v>
      </c>
      <c r="H22" s="34">
        <v>173.62512</v>
      </c>
      <c r="I22" s="34">
        <v>86.49504000000002</v>
      </c>
      <c r="J22" s="34">
        <v>41.247360000000015</v>
      </c>
      <c r="K22" s="34">
        <v>37.11744</v>
      </c>
      <c r="L22" s="34">
        <v>21.34944</v>
      </c>
      <c r="M22" s="34">
        <v>17.1504</v>
      </c>
      <c r="N22" s="35">
        <f t="shared" si="1"/>
        <v>1768.38336</v>
      </c>
      <c r="O22" s="36">
        <f t="shared" si="0"/>
        <v>56.074905830592</v>
      </c>
      <c r="P22" s="37">
        <f t="shared" si="2"/>
        <v>2615.2853792266674</v>
      </c>
    </row>
    <row r="23" spans="1:16" ht="15" customHeight="1">
      <c r="A23" s="33">
        <v>2553</v>
      </c>
      <c r="B23" s="34">
        <v>16.16544</v>
      </c>
      <c r="C23" s="34">
        <v>44.26272000000001</v>
      </c>
      <c r="D23" s="34">
        <v>43.69248000000001</v>
      </c>
      <c r="E23" s="34">
        <v>370.19808</v>
      </c>
      <c r="F23" s="34">
        <v>1120.194144</v>
      </c>
      <c r="G23" s="34">
        <v>807.6421440000003</v>
      </c>
      <c r="H23" s="34">
        <v>198.71136</v>
      </c>
      <c r="I23" s="34">
        <v>89.70048000000003</v>
      </c>
      <c r="J23" s="34">
        <v>69.31007999999999</v>
      </c>
      <c r="K23" s="34">
        <v>48.392640000000014</v>
      </c>
      <c r="L23" s="34">
        <v>31.59648</v>
      </c>
      <c r="M23" s="34">
        <v>40.072320000000005</v>
      </c>
      <c r="N23" s="35">
        <f t="shared" si="1"/>
        <v>2879.9383680000005</v>
      </c>
      <c r="O23" s="36">
        <f t="shared" si="0"/>
        <v>91.32198166776962</v>
      </c>
      <c r="P23" s="37">
        <f t="shared" si="2"/>
        <v>2615.2853792266674</v>
      </c>
    </row>
    <row r="24" spans="1:16" ht="15" customHeight="1">
      <c r="A24" s="33">
        <v>2554</v>
      </c>
      <c r="B24" s="34">
        <v>34.88400000000001</v>
      </c>
      <c r="C24" s="34">
        <v>182.88288000000003</v>
      </c>
      <c r="D24" s="34">
        <v>539.1705599999999</v>
      </c>
      <c r="E24" s="34">
        <v>928.7784</v>
      </c>
      <c r="F24" s="34">
        <v>1129.1529600000001</v>
      </c>
      <c r="G24" s="34">
        <v>1009.8820800000002</v>
      </c>
      <c r="H24" s="34">
        <v>385.69391999999993</v>
      </c>
      <c r="I24" s="34">
        <v>144.48672000000002</v>
      </c>
      <c r="J24" s="34">
        <v>72.22175999999997</v>
      </c>
      <c r="K24" s="34">
        <v>56.384640000000005</v>
      </c>
      <c r="L24" s="34">
        <v>40.53455999999989</v>
      </c>
      <c r="M24" s="34">
        <v>36.99647999999999</v>
      </c>
      <c r="N24" s="35">
        <f t="shared" si="1"/>
        <v>4561.0689600000005</v>
      </c>
      <c r="O24" s="36">
        <f t="shared" si="0"/>
        <v>144.630128400912</v>
      </c>
      <c r="P24" s="37">
        <f t="shared" si="2"/>
        <v>2615.2853792266674</v>
      </c>
    </row>
    <row r="25" spans="1:16" ht="15" customHeight="1">
      <c r="A25" s="33">
        <v>2555</v>
      </c>
      <c r="B25" s="34">
        <v>34.06233600000001</v>
      </c>
      <c r="C25" s="34">
        <v>64.573632</v>
      </c>
      <c r="D25" s="34">
        <v>75.55939199999999</v>
      </c>
      <c r="E25" s="34">
        <v>284.68368</v>
      </c>
      <c r="F25" s="34">
        <v>600.0177600000001</v>
      </c>
      <c r="G25" s="34">
        <v>474.1027200000001</v>
      </c>
      <c r="H25" s="34">
        <v>196.54271999999997</v>
      </c>
      <c r="I25" s="34">
        <v>135.31968</v>
      </c>
      <c r="J25" s="34">
        <v>104.10854399999994</v>
      </c>
      <c r="K25" s="34">
        <v>58.509215999999974</v>
      </c>
      <c r="L25" s="34">
        <v>47.872512</v>
      </c>
      <c r="M25" s="34">
        <v>34.359552</v>
      </c>
      <c r="N25" s="35">
        <f t="shared" si="1"/>
        <v>2109.7117439999997</v>
      </c>
      <c r="O25" s="36">
        <f t="shared" si="0"/>
        <v>66.89832648871679</v>
      </c>
      <c r="P25" s="37">
        <f t="shared" si="2"/>
        <v>2615.2853792266674</v>
      </c>
    </row>
    <row r="26" spans="1:16" ht="15" customHeight="1">
      <c r="A26" s="33">
        <v>2556</v>
      </c>
      <c r="B26" s="34">
        <v>22.04496</v>
      </c>
      <c r="C26" s="34">
        <v>47.89152</v>
      </c>
      <c r="D26" s="34">
        <v>55.769472</v>
      </c>
      <c r="E26" s="34">
        <v>353.918592</v>
      </c>
      <c r="F26" s="34">
        <v>751.74912</v>
      </c>
      <c r="G26" s="34">
        <v>459.3542399999999</v>
      </c>
      <c r="H26" s="34">
        <v>150.866496</v>
      </c>
      <c r="I26" s="34">
        <v>70.49376</v>
      </c>
      <c r="J26" s="34">
        <v>64.15027199999999</v>
      </c>
      <c r="K26" s="34">
        <v>29.090880000000013</v>
      </c>
      <c r="L26" s="34">
        <v>12.826080000000005</v>
      </c>
      <c r="M26" s="34">
        <v>8.798112000000001</v>
      </c>
      <c r="N26" s="35">
        <f t="shared" si="1"/>
        <v>2026.953504</v>
      </c>
      <c r="O26" s="36">
        <f t="shared" si="0"/>
        <v>64.2740875257888</v>
      </c>
      <c r="P26" s="37">
        <f t="shared" si="2"/>
        <v>2615.2853792266674</v>
      </c>
    </row>
    <row r="27" spans="1:16" ht="15" customHeight="1">
      <c r="A27" s="33">
        <v>2557</v>
      </c>
      <c r="B27" s="34">
        <v>15.49584</v>
      </c>
      <c r="C27" s="34">
        <v>43.09199999999999</v>
      </c>
      <c r="D27" s="34">
        <v>44.178048000000004</v>
      </c>
      <c r="E27" s="34">
        <v>264.90672</v>
      </c>
      <c r="F27" s="34">
        <v>626.321376</v>
      </c>
      <c r="G27" s="34">
        <v>580.2356159999999</v>
      </c>
      <c r="H27" s="34">
        <v>189.538272</v>
      </c>
      <c r="I27" s="34">
        <v>124.928352</v>
      </c>
      <c r="J27" s="34">
        <v>54.319680000000005</v>
      </c>
      <c r="K27" s="34">
        <v>51.681023999999994</v>
      </c>
      <c r="L27" s="34">
        <v>18.50688000000001</v>
      </c>
      <c r="M27" s="34">
        <v>16.036703999999997</v>
      </c>
      <c r="N27" s="35">
        <f t="shared" si="1"/>
        <v>2029.2405119999999</v>
      </c>
      <c r="O27" s="36">
        <f t="shared" si="0"/>
        <v>64.3466078633664</v>
      </c>
      <c r="P27" s="37">
        <f t="shared" si="2"/>
        <v>2615.2853792266674</v>
      </c>
    </row>
    <row r="28" spans="1:16" ht="15" customHeight="1">
      <c r="A28" s="33">
        <v>2558</v>
      </c>
      <c r="B28" s="34">
        <v>47.656512000000006</v>
      </c>
      <c r="C28" s="34">
        <v>39.160799999999995</v>
      </c>
      <c r="D28" s="34">
        <v>56.985119999999995</v>
      </c>
      <c r="E28" s="34">
        <v>167.004288</v>
      </c>
      <c r="F28" s="34">
        <v>511.25472000000013</v>
      </c>
      <c r="G28" s="34">
        <v>407.47103999999996</v>
      </c>
      <c r="H28" s="34">
        <v>270.5650560000001</v>
      </c>
      <c r="I28" s="34">
        <v>94.25376000000001</v>
      </c>
      <c r="J28" s="34">
        <v>85.02883200000001</v>
      </c>
      <c r="K28" s="34">
        <v>36.15407999999999</v>
      </c>
      <c r="L28" s="34">
        <v>0</v>
      </c>
      <c r="M28" s="34">
        <v>0</v>
      </c>
      <c r="N28" s="35">
        <f>SUM(B28:M28)</f>
        <v>1715.5342080000003</v>
      </c>
      <c r="O28" s="36">
        <f t="shared" si="0"/>
        <v>54.399075075417606</v>
      </c>
      <c r="P28" s="37">
        <f t="shared" si="2"/>
        <v>2615.2853792266674</v>
      </c>
    </row>
    <row r="29" spans="1:16" ht="15" customHeight="1">
      <c r="A29" s="33">
        <v>2559</v>
      </c>
      <c r="B29" s="34">
        <v>12.340511999999999</v>
      </c>
      <c r="C29" s="34">
        <v>54.838944</v>
      </c>
      <c r="D29" s="34">
        <v>67.77216</v>
      </c>
      <c r="E29" s="34">
        <v>326.24208000000004</v>
      </c>
      <c r="F29" s="34">
        <v>844.5600000000001</v>
      </c>
      <c r="G29" s="34">
        <v>649.2916800000002</v>
      </c>
      <c r="H29" s="34">
        <v>232.11792000000003</v>
      </c>
      <c r="I29" s="34">
        <v>94.85424000000002</v>
      </c>
      <c r="J29" s="34">
        <v>41.861664</v>
      </c>
      <c r="K29" s="34">
        <v>36.13593600000001</v>
      </c>
      <c r="L29" s="34">
        <v>21.57926400000001</v>
      </c>
      <c r="M29" s="34">
        <v>15.254784</v>
      </c>
      <c r="N29" s="35">
        <f>SUM(B29:M29)</f>
        <v>2396.849184000001</v>
      </c>
      <c r="O29" s="36">
        <f t="shared" si="0"/>
        <v>76.00336856988484</v>
      </c>
      <c r="P29" s="37">
        <f t="shared" si="2"/>
        <v>2615.2853792266674</v>
      </c>
    </row>
    <row r="30" spans="1:16" ht="15" customHeight="1">
      <c r="A30" s="33">
        <v>2560</v>
      </c>
      <c r="B30" s="34">
        <v>26.68</v>
      </c>
      <c r="C30" s="34">
        <v>58.03</v>
      </c>
      <c r="D30" s="34">
        <v>71.18</v>
      </c>
      <c r="E30" s="34">
        <v>523.62</v>
      </c>
      <c r="F30" s="34">
        <v>532.73</v>
      </c>
      <c r="G30" s="34">
        <v>523.78</v>
      </c>
      <c r="H30" s="34">
        <v>276.7</v>
      </c>
      <c r="I30" s="34">
        <v>104.97</v>
      </c>
      <c r="J30" s="34">
        <v>67.77</v>
      </c>
      <c r="K30" s="34">
        <v>38.37</v>
      </c>
      <c r="L30" s="34">
        <v>25.06</v>
      </c>
      <c r="M30" s="34">
        <v>21.66</v>
      </c>
      <c r="N30" s="35">
        <f>SUM(B30:M30)</f>
        <v>2270.5499999999997</v>
      </c>
      <c r="O30" s="36">
        <f t="shared" si="0"/>
        <v>71.99845933499999</v>
      </c>
      <c r="P30" s="37">
        <f t="shared" si="2"/>
        <v>2615.2853792266674</v>
      </c>
    </row>
    <row r="31" spans="1:16" ht="15" customHeight="1">
      <c r="A31" s="40">
        <v>2561</v>
      </c>
      <c r="B31" s="41">
        <v>38</v>
      </c>
      <c r="C31" s="41">
        <v>76.2</v>
      </c>
      <c r="D31" s="41">
        <v>343.6</v>
      </c>
      <c r="E31" s="41">
        <v>879.7</v>
      </c>
      <c r="F31" s="41">
        <v>944</v>
      </c>
      <c r="G31" s="41">
        <v>652.2</v>
      </c>
      <c r="H31" s="41">
        <v>262.1</v>
      </c>
      <c r="I31" s="41">
        <v>97.7</v>
      </c>
      <c r="J31" s="41">
        <v>55.2</v>
      </c>
      <c r="K31" s="41">
        <v>50.4</v>
      </c>
      <c r="L31" s="41">
        <v>32</v>
      </c>
      <c r="M31" s="41">
        <v>26.6</v>
      </c>
      <c r="N31" s="42">
        <f>SUM(B31:M31)</f>
        <v>3457.6999999999994</v>
      </c>
      <c r="O31" s="43">
        <f t="shared" si="0"/>
        <v>109.64262968999998</v>
      </c>
      <c r="P31" s="37"/>
    </row>
    <row r="32" spans="1:16" ht="15" customHeight="1">
      <c r="A32" s="33">
        <v>2562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3">
        <v>2563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3">
        <v>2564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3">
        <v>2565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2" t="s">
        <v>19</v>
      </c>
      <c r="B41" s="38">
        <f>MAX(B7:B30)</f>
        <v>70.632</v>
      </c>
      <c r="C41" s="38">
        <f aca="true" t="shared" si="3" ref="C41:O41">MAX(C7:C30)</f>
        <v>231.464</v>
      </c>
      <c r="D41" s="38">
        <f t="shared" si="3"/>
        <v>539.1705599999999</v>
      </c>
      <c r="E41" s="38">
        <f t="shared" si="3"/>
        <v>928.7784</v>
      </c>
      <c r="F41" s="38">
        <f t="shared" si="3"/>
        <v>1489.97</v>
      </c>
      <c r="G41" s="38">
        <f>MAX(G7:G31)</f>
        <v>1158.95</v>
      </c>
      <c r="H41" s="38">
        <f t="shared" si="3"/>
        <v>414.543744</v>
      </c>
      <c r="I41" s="38">
        <f t="shared" si="3"/>
        <v>158.13</v>
      </c>
      <c r="J41" s="38">
        <f t="shared" si="3"/>
        <v>104.10854399999994</v>
      </c>
      <c r="K41" s="38">
        <f t="shared" si="3"/>
        <v>70.966</v>
      </c>
      <c r="L41" s="38">
        <f t="shared" si="3"/>
        <v>67.0515840000001</v>
      </c>
      <c r="M41" s="38">
        <f t="shared" si="3"/>
        <v>40.072320000000005</v>
      </c>
      <c r="N41" s="38">
        <f t="shared" si="3"/>
        <v>4561.0689600000005</v>
      </c>
      <c r="O41" s="38">
        <f t="shared" si="3"/>
        <v>144.630128400912</v>
      </c>
      <c r="P41" s="39"/>
    </row>
    <row r="42" spans="1:16" ht="15" customHeight="1">
      <c r="A42" s="32" t="s">
        <v>16</v>
      </c>
      <c r="B42" s="38">
        <f>AVERAGE(B7:B30)</f>
        <v>31.893877</v>
      </c>
      <c r="C42" s="38">
        <f aca="true" t="shared" si="4" ref="C42:O42">AVERAGE(C7:C30)</f>
        <v>73.22478500000001</v>
      </c>
      <c r="D42" s="38">
        <f t="shared" si="4"/>
        <v>139.80833733333333</v>
      </c>
      <c r="E42" s="38">
        <f t="shared" si="4"/>
        <v>416.0810986666668</v>
      </c>
      <c r="F42" s="38">
        <f t="shared" si="4"/>
        <v>798.1811170000001</v>
      </c>
      <c r="G42" s="38">
        <f>AVERAGE(G7:G31)</f>
        <v>626.4504905600002</v>
      </c>
      <c r="H42" s="38">
        <f t="shared" si="4"/>
        <v>252.204706</v>
      </c>
      <c r="I42" s="38">
        <f t="shared" si="4"/>
        <v>110.93915066666665</v>
      </c>
      <c r="J42" s="38">
        <f t="shared" si="4"/>
        <v>68.17773433333333</v>
      </c>
      <c r="K42" s="38">
        <f t="shared" si="4"/>
        <v>45.27679733333333</v>
      </c>
      <c r="L42" s="38">
        <f t="shared" si="4"/>
        <v>28.532044000000003</v>
      </c>
      <c r="M42" s="38">
        <f t="shared" si="4"/>
        <v>24.515241333333325</v>
      </c>
      <c r="N42" s="38">
        <f>SUM(B42:M42)</f>
        <v>2615.2853792266674</v>
      </c>
      <c r="O42" s="38">
        <f t="shared" si="4"/>
        <v>82.8958935721851</v>
      </c>
      <c r="P42" s="39"/>
    </row>
    <row r="43" spans="1:16" ht="15" customHeight="1">
      <c r="A43" s="32" t="s">
        <v>20</v>
      </c>
      <c r="B43" s="38">
        <f>MIN(B7:B30)</f>
        <v>12.340511999999999</v>
      </c>
      <c r="C43" s="38">
        <f aca="true" t="shared" si="5" ref="C43:O43">MIN(C7:C30)</f>
        <v>34.15</v>
      </c>
      <c r="D43" s="38">
        <f t="shared" si="5"/>
        <v>26.279</v>
      </c>
      <c r="E43" s="38">
        <f t="shared" si="5"/>
        <v>147.37420799999998</v>
      </c>
      <c r="F43" s="38">
        <f t="shared" si="5"/>
        <v>268.714</v>
      </c>
      <c r="G43" s="38">
        <f>MIN(G7:G31)</f>
        <v>282.28176</v>
      </c>
      <c r="H43" s="38">
        <f t="shared" si="5"/>
        <v>118.873</v>
      </c>
      <c r="I43" s="38">
        <f t="shared" si="5"/>
        <v>57.755</v>
      </c>
      <c r="J43" s="38">
        <f t="shared" si="5"/>
        <v>36.083</v>
      </c>
      <c r="K43" s="38">
        <f t="shared" si="5"/>
        <v>22.901</v>
      </c>
      <c r="L43" s="38">
        <f t="shared" si="5"/>
        <v>0</v>
      </c>
      <c r="M43" s="38">
        <f t="shared" si="5"/>
        <v>0</v>
      </c>
      <c r="N43" s="38">
        <f t="shared" si="5"/>
        <v>1337.8240000000003</v>
      </c>
      <c r="O43" s="38">
        <f t="shared" si="5"/>
        <v>42.42199769280001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2016-07-05T08:03:51Z</cp:lastPrinted>
  <dcterms:created xsi:type="dcterms:W3CDTF">1994-01-31T08:04:27Z</dcterms:created>
  <dcterms:modified xsi:type="dcterms:W3CDTF">2019-04-18T03:19:15Z</dcterms:modified>
  <cp:category/>
  <cp:version/>
  <cp:contentType/>
  <cp:contentStatus/>
</cp:coreProperties>
</file>