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4470" activeTab="0"/>
  </bookViews>
  <sheets>
    <sheet name="H05N49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'H05N49'!$A$1:$O$59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<sst xmlns="http://schemas.openxmlformats.org/spreadsheetml/2006/main" count="37" uniqueCount="28">
  <si>
    <t>ปริมาณน้ำรายเดือน - ล้านลูกบาศก์เมตร</t>
  </si>
  <si>
    <t>สถานี  :  บ้านน้ำยาว  อ.ปัว  จ.น่าน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</si>
  <si>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</si>
  <si>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</si>
  <si>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</si>
  <si>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</si>
  <si>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</si>
  <si>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</si>
  <si>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</si>
  <si>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</si>
  <si>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</si>
  <si>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</si>
  <si>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</si>
  <si>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</si>
  <si>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</si>
  <si>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</si>
  <si>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</si>
  <si>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</si>
  <si>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</si>
  <si>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</si>
  <si>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 xml:space="preserve"> </t>
  </si>
  <si>
    <t>สูงสุด</t>
  </si>
  <si>
    <t>ต่ำสุด</t>
  </si>
  <si>
    <t>-</t>
  </si>
  <si>
    <t xml:space="preserve"> พี้นที่รับน้ำ    153    ตร.กม. 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</si>
  <si>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</si>
  <si>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แม่น้ำ  :  น้ำยาว N.49</t>
  </si>
  <si>
    <t>ปริมาณน้ำเฉลี่ย 293.01 ล้านลบ.ม.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</si>
</sst>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.00_)"/>
    <numFmt numFmtId="179" formatCode="0_)"/>
    <numFmt numFmtId="180" formatCode="\ \ bbbb"/>
    <numFmt numFmtId="181" formatCode="0.0"/>
    <numFmt numFmtId="182" formatCode="0.000"/>
  </numFmts>
  <fonts count="5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0" fontId="6" fillId="0" borderId="10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 horizontal="right"/>
      <protection/>
    </xf>
    <xf numFmtId="178" fontId="6" fillId="0" borderId="0" xfId="0" applyNumberFormat="1" applyFont="1" applyAlignment="1" applyProtection="1">
      <alignment horizontal="left"/>
      <protection/>
    </xf>
    <xf numFmtId="178" fontId="6" fillId="0" borderId="0" xfId="0" applyNumberFormat="1" applyFont="1" applyAlignment="1" applyProtection="1">
      <alignment/>
      <protection/>
    </xf>
    <xf numFmtId="2" fontId="6" fillId="0" borderId="14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/>
    </xf>
    <xf numFmtId="178" fontId="6" fillId="0" borderId="15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6" xfId="0" applyNumberFormat="1" applyFont="1" applyBorder="1" applyAlignment="1" applyProtection="1">
      <alignment horizontal="right"/>
      <protection/>
    </xf>
    <xf numFmtId="2" fontId="6" fillId="0" borderId="16" xfId="0" applyNumberFormat="1" applyFont="1" applyBorder="1" applyAlignment="1">
      <alignment horizontal="right"/>
    </xf>
    <xf numFmtId="1" fontId="6" fillId="0" borderId="12" xfId="0" applyNumberFormat="1" applyFont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1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2" fontId="6" fillId="0" borderId="20" xfId="0" applyNumberFormat="1" applyFont="1" applyBorder="1" applyAlignment="1" applyProtection="1">
      <alignment horizontal="right"/>
      <protection/>
    </xf>
    <xf numFmtId="2" fontId="6" fillId="0" borderId="20" xfId="0" applyNumberFormat="1" applyFont="1" applyBorder="1" applyAlignment="1">
      <alignment horizontal="right"/>
    </xf>
    <xf numFmtId="2" fontId="6" fillId="0" borderId="12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 horizontal="center"/>
      <protection/>
    </xf>
    <xf numFmtId="2" fontId="6" fillId="0" borderId="21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6" fillId="0" borderId="11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N.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49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01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66"/>
          <c:w val="0.9437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กราฟปริมาณน้ำรายปี!$A$3:$A$47</c:f>
              <c:numCache/>
            </c:numRef>
          </c:cat>
          <c:val>
            <c:numRef>
              <c:f>กราฟปริมาณน้ำรายปี!$B$3:$B$47</c:f>
              <c:numCache/>
            </c:numRef>
          </c:val>
        </c:ser>
        <c:axId val="18271615"/>
        <c:axId val="30226808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293.01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กราฟปริมาณน้ำรายปี!$A$3:$A$47</c:f>
              <c:numCache/>
            </c:numRef>
          </c:cat>
          <c:val>
            <c:numRef>
              <c:f>กราฟปริมาณน้ำรายปี!$C$3:$C$47</c:f>
              <c:numCache/>
            </c:numRef>
          </c:val>
          <c:smooth val="0"/>
        </c:ser>
        <c:axId val="18271615"/>
        <c:axId val="30226808"/>
      </c:lineChart>
      <c:dateAx>
        <c:axId val="18271615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0226808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3022680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827161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75"/>
          <c:y val="0.23825"/>
          <c:w val="0.249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38100</xdr:rowOff>
    </xdr:from>
    <xdr:to>
      <xdr:col>17</xdr:col>
      <xdr:colOff>523875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2562225" y="514350"/>
        <a:ext cx="73914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40">
      <selection activeCell="T53" sqref="T53"/>
    </sheetView>
  </sheetViews>
  <sheetFormatPr defaultColWidth="9.33203125" defaultRowHeight="21"/>
  <cols>
    <col min="1" max="1" width="5.83203125" style="3" customWidth="1"/>
    <col min="2" max="3" width="6.83203125" style="5" customWidth="1"/>
    <col min="4" max="7" width="7.33203125" style="5" customWidth="1"/>
    <col min="8" max="13" width="6.83203125" style="5" customWidth="1"/>
    <col min="14" max="14" width="10.5" style="5" customWidth="1"/>
    <col min="15" max="15" width="9.83203125" style="5" customWidth="1"/>
    <col min="16" max="16384" width="9.33203125" style="3" customWidth="1"/>
  </cols>
  <sheetData>
    <row r="1" spans="1:15" ht="28.5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</row>
    <row r="2" ht="15" customHeight="1"/>
    <row r="3" spans="1:15" ht="26.25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3"/>
      <c r="K3" s="10" t="s">
        <v>24</v>
      </c>
      <c r="L3" s="3"/>
      <c r="M3" s="11"/>
      <c r="N3" s="12"/>
      <c r="O3" s="12"/>
    </row>
    <row r="4" spans="1:15" ht="26.25" customHeight="1">
      <c r="A4" s="10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</row>
    <row r="5" spans="1:15" ht="23.25" customHeight="1">
      <c r="A5" s="13"/>
      <c r="B5" s="31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14" t="s">
        <v>2</v>
      </c>
      <c r="O5" s="14" t="s">
        <v>2</v>
      </c>
    </row>
    <row r="6" spans="1:15" ht="23.25" customHeight="1">
      <c r="A6" s="15" t="s">
        <v>3</v>
      </c>
      <c r="B6" s="32" t="s">
        <v>4</v>
      </c>
      <c r="C6" s="35" t="s">
        <v>5</v>
      </c>
      <c r="D6" s="35" t="s">
        <v>6</v>
      </c>
      <c r="E6" s="35" t="s">
        <v>7</v>
      </c>
      <c r="F6" s="35" t="s">
        <v>8</v>
      </c>
      <c r="G6" s="35" t="s">
        <v>9</v>
      </c>
      <c r="H6" s="35" t="s">
        <v>10</v>
      </c>
      <c r="I6" s="35" t="s">
        <v>11</v>
      </c>
      <c r="J6" s="35" t="s">
        <v>12</v>
      </c>
      <c r="K6" s="35" t="s">
        <v>13</v>
      </c>
      <c r="L6" s="35" t="s">
        <v>14</v>
      </c>
      <c r="M6" s="32" t="s">
        <v>15</v>
      </c>
      <c r="N6" s="15" t="s">
        <v>16</v>
      </c>
      <c r="O6" s="15" t="s">
        <v>17</v>
      </c>
    </row>
    <row r="7" spans="1:15" ht="23.25" customHeight="1">
      <c r="A7" s="16"/>
      <c r="B7" s="33"/>
      <c r="C7" s="36"/>
      <c r="D7" s="36"/>
      <c r="E7" s="36"/>
      <c r="F7" s="36"/>
      <c r="G7" s="36"/>
      <c r="H7" s="36"/>
      <c r="I7" s="36"/>
      <c r="J7" s="36"/>
      <c r="K7" s="36"/>
      <c r="L7" s="36"/>
      <c r="M7" s="33"/>
      <c r="N7" s="16" t="s">
        <v>18</v>
      </c>
      <c r="O7" s="16" t="s">
        <v>19</v>
      </c>
    </row>
    <row r="8" spans="1:15" ht="18" customHeight="1">
      <c r="A8" s="28">
        <v>2522</v>
      </c>
      <c r="B8" s="26">
        <v>1.33</v>
      </c>
      <c r="C8" s="17">
        <v>3.93</v>
      </c>
      <c r="D8" s="17">
        <v>12.18</v>
      </c>
      <c r="E8" s="17">
        <v>17.5</v>
      </c>
      <c r="F8" s="17">
        <v>61.72</v>
      </c>
      <c r="G8" s="17">
        <v>27.59</v>
      </c>
      <c r="H8" s="17">
        <v>9.67</v>
      </c>
      <c r="I8" s="17">
        <v>5.67</v>
      </c>
      <c r="J8" s="17">
        <v>3.57</v>
      </c>
      <c r="K8" s="17">
        <v>2.53</v>
      </c>
      <c r="L8" s="17">
        <v>1.28</v>
      </c>
      <c r="M8" s="37">
        <v>0.99</v>
      </c>
      <c r="N8" s="39">
        <v>147.95</v>
      </c>
      <c r="O8" s="39">
        <v>4.68</v>
      </c>
    </row>
    <row r="9" spans="1:26" ht="18" customHeight="1">
      <c r="A9" s="28">
        <v>2523</v>
      </c>
      <c r="B9" s="26">
        <v>0.83</v>
      </c>
      <c r="C9" s="17">
        <v>3.42</v>
      </c>
      <c r="D9" s="17">
        <v>18.02</v>
      </c>
      <c r="E9" s="17">
        <v>77.57</v>
      </c>
      <c r="F9" s="17">
        <v>48.35</v>
      </c>
      <c r="G9" s="17">
        <v>60.69</v>
      </c>
      <c r="H9" s="17">
        <v>19.07</v>
      </c>
      <c r="I9" s="17">
        <v>12.72</v>
      </c>
      <c r="J9" s="17">
        <v>9.94</v>
      </c>
      <c r="K9" s="17">
        <v>7.55</v>
      </c>
      <c r="L9" s="17">
        <v>5.87</v>
      </c>
      <c r="M9" s="37">
        <v>5.81</v>
      </c>
      <c r="N9" s="39">
        <f>SUM(B9:M9)</f>
        <v>269.84</v>
      </c>
      <c r="O9" s="39">
        <v>8.56</v>
      </c>
      <c r="P9" s="18" t="s">
        <v>20</v>
      </c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8" customHeight="1">
      <c r="A10" s="28">
        <v>2524</v>
      </c>
      <c r="B10" s="26">
        <v>3.41</v>
      </c>
      <c r="C10" s="17">
        <v>5.18</v>
      </c>
      <c r="D10" s="17">
        <v>10.99</v>
      </c>
      <c r="E10" s="17" t="s">
        <v>23</v>
      </c>
      <c r="F10" s="17">
        <v>108.74</v>
      </c>
      <c r="G10" s="17">
        <v>67.62</v>
      </c>
      <c r="H10" s="17">
        <v>39.64</v>
      </c>
      <c r="I10" s="17">
        <v>10.89</v>
      </c>
      <c r="J10" s="17">
        <v>5.27</v>
      </c>
      <c r="K10" s="17">
        <v>3.75</v>
      </c>
      <c r="L10" s="17">
        <v>2.85</v>
      </c>
      <c r="M10" s="37">
        <v>1.68</v>
      </c>
      <c r="N10" s="39" t="s">
        <v>23</v>
      </c>
      <c r="O10" s="39" t="s">
        <v>23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8" customHeight="1">
      <c r="A11" s="28">
        <v>2525</v>
      </c>
      <c r="B11" s="26">
        <v>3.41</v>
      </c>
      <c r="C11" s="17">
        <v>3.1</v>
      </c>
      <c r="D11" s="17">
        <v>8.01</v>
      </c>
      <c r="E11" s="17">
        <v>93.46</v>
      </c>
      <c r="F11" s="17">
        <v>119.25</v>
      </c>
      <c r="G11" s="17">
        <v>121.75</v>
      </c>
      <c r="H11" s="17">
        <v>45.79</v>
      </c>
      <c r="I11" s="17">
        <v>8.58</v>
      </c>
      <c r="J11" s="17">
        <v>5.46</v>
      </c>
      <c r="K11" s="17">
        <v>4.64</v>
      </c>
      <c r="L11" s="17">
        <v>3.22</v>
      </c>
      <c r="M11" s="37">
        <v>2.17</v>
      </c>
      <c r="N11" s="39">
        <v>418.84</v>
      </c>
      <c r="O11" s="39">
        <v>13.28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8" customHeight="1">
      <c r="A12" s="28">
        <v>2526</v>
      </c>
      <c r="B12" s="26">
        <v>2.42</v>
      </c>
      <c r="C12" s="17">
        <v>4.67</v>
      </c>
      <c r="D12" s="17">
        <v>8.1</v>
      </c>
      <c r="E12" s="17">
        <v>56.8</v>
      </c>
      <c r="F12" s="17">
        <v>94.92</v>
      </c>
      <c r="G12" s="17">
        <v>65.41</v>
      </c>
      <c r="H12" s="17">
        <v>29.41</v>
      </c>
      <c r="I12" s="17">
        <v>12.96</v>
      </c>
      <c r="J12" s="17">
        <v>9.21</v>
      </c>
      <c r="K12" s="17">
        <v>7.79</v>
      </c>
      <c r="L12" s="17">
        <v>6.6</v>
      </c>
      <c r="M12" s="37">
        <v>7.19</v>
      </c>
      <c r="N12" s="39">
        <v>305.48</v>
      </c>
      <c r="O12" s="39">
        <v>9.66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8" customHeight="1">
      <c r="A13" s="28">
        <v>2527</v>
      </c>
      <c r="B13" s="26">
        <v>4.74</v>
      </c>
      <c r="C13" s="17">
        <v>10.88</v>
      </c>
      <c r="D13" s="17">
        <v>41.84</v>
      </c>
      <c r="E13" s="17">
        <v>139.23</v>
      </c>
      <c r="F13" s="17">
        <v>98.98</v>
      </c>
      <c r="G13" s="17">
        <v>69.03</v>
      </c>
      <c r="H13" s="17">
        <v>15.95</v>
      </c>
      <c r="I13" s="17">
        <v>8.81</v>
      </c>
      <c r="J13" s="17">
        <v>6.91</v>
      </c>
      <c r="K13" s="17">
        <v>5.5</v>
      </c>
      <c r="L13" s="17">
        <v>3.73</v>
      </c>
      <c r="M13" s="37">
        <v>1.94</v>
      </c>
      <c r="N13" s="39">
        <v>407.51</v>
      </c>
      <c r="O13" s="39">
        <v>12.92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8" customHeight="1">
      <c r="A14" s="28">
        <v>2528</v>
      </c>
      <c r="B14" s="26">
        <v>5.69</v>
      </c>
      <c r="C14" s="17">
        <v>4.7</v>
      </c>
      <c r="D14" s="17">
        <v>15.31</v>
      </c>
      <c r="E14" s="17">
        <v>38.12</v>
      </c>
      <c r="F14" s="17">
        <v>161.24</v>
      </c>
      <c r="G14" s="17">
        <v>34.22</v>
      </c>
      <c r="H14" s="17">
        <v>11.34</v>
      </c>
      <c r="I14" s="17">
        <v>6.97</v>
      </c>
      <c r="J14" s="17">
        <v>3.81</v>
      </c>
      <c r="K14" s="17">
        <v>2.51</v>
      </c>
      <c r="L14" s="17">
        <v>1.09</v>
      </c>
      <c r="M14" s="37">
        <v>1.49</v>
      </c>
      <c r="N14" s="39">
        <v>286.49</v>
      </c>
      <c r="O14" s="39">
        <v>9.08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8" customHeight="1">
      <c r="A15" s="28">
        <v>2529</v>
      </c>
      <c r="B15" s="26">
        <v>2.75</v>
      </c>
      <c r="C15" s="17">
        <v>11.5</v>
      </c>
      <c r="D15" s="17">
        <v>23.04</v>
      </c>
      <c r="E15" s="17">
        <v>101.3</v>
      </c>
      <c r="F15" s="17">
        <v>44.42</v>
      </c>
      <c r="G15" s="17">
        <v>25.3</v>
      </c>
      <c r="H15" s="17">
        <v>8.27</v>
      </c>
      <c r="I15" s="17">
        <v>3.81</v>
      </c>
      <c r="J15" s="17">
        <v>2.35</v>
      </c>
      <c r="K15" s="17">
        <v>1.28</v>
      </c>
      <c r="L15" s="17">
        <v>1.08</v>
      </c>
      <c r="M15" s="37">
        <v>1.42</v>
      </c>
      <c r="N15" s="39">
        <v>226.51</v>
      </c>
      <c r="O15" s="39">
        <v>7.18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8">
        <v>2530</v>
      </c>
      <c r="B16" s="26">
        <v>1.06</v>
      </c>
      <c r="C16" s="17">
        <v>1.16</v>
      </c>
      <c r="D16" s="17">
        <v>7.67</v>
      </c>
      <c r="E16" s="17">
        <v>6.22</v>
      </c>
      <c r="F16" s="17">
        <v>32.45</v>
      </c>
      <c r="G16" s="17">
        <v>22.47</v>
      </c>
      <c r="H16" s="17">
        <v>12.23</v>
      </c>
      <c r="I16" s="17">
        <v>7.37</v>
      </c>
      <c r="J16" s="17">
        <v>4.09</v>
      </c>
      <c r="K16" s="17">
        <v>2.61</v>
      </c>
      <c r="L16" s="17">
        <v>1.46</v>
      </c>
      <c r="M16" s="37">
        <v>0.78</v>
      </c>
      <c r="N16" s="39">
        <v>99.57</v>
      </c>
      <c r="O16" s="39">
        <v>3.15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8" customHeight="1">
      <c r="A17" s="28">
        <v>2531</v>
      </c>
      <c r="B17" s="26">
        <v>2.837</v>
      </c>
      <c r="C17" s="17">
        <v>14.236</v>
      </c>
      <c r="D17" s="17">
        <v>24.424</v>
      </c>
      <c r="E17" s="17">
        <v>62.162</v>
      </c>
      <c r="F17" s="17">
        <v>71.018</v>
      </c>
      <c r="G17" s="17">
        <v>29.207</v>
      </c>
      <c r="H17" s="17">
        <v>16.934</v>
      </c>
      <c r="I17" s="17">
        <v>6.013</v>
      </c>
      <c r="J17" s="17">
        <v>4.057</v>
      </c>
      <c r="K17" s="17">
        <v>3.331</v>
      </c>
      <c r="L17" s="17">
        <v>2.782</v>
      </c>
      <c r="M17" s="37">
        <v>2.77</v>
      </c>
      <c r="N17" s="39">
        <v>239.77</v>
      </c>
      <c r="O17" s="39">
        <v>7.603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" customHeight="1">
      <c r="A18" s="28">
        <v>2532</v>
      </c>
      <c r="B18" s="26">
        <v>1.81</v>
      </c>
      <c r="C18" s="17">
        <v>3.86</v>
      </c>
      <c r="D18" s="17">
        <v>9.27</v>
      </c>
      <c r="E18" s="17">
        <v>63.08</v>
      </c>
      <c r="F18" s="17">
        <v>67.53</v>
      </c>
      <c r="G18" s="17">
        <v>54.71</v>
      </c>
      <c r="H18" s="17">
        <v>17.13</v>
      </c>
      <c r="I18" s="17">
        <v>7.23</v>
      </c>
      <c r="J18" s="17">
        <v>4.62</v>
      </c>
      <c r="K18" s="17">
        <v>3.29</v>
      </c>
      <c r="L18" s="17">
        <v>2.59</v>
      </c>
      <c r="M18" s="37">
        <v>2.79</v>
      </c>
      <c r="N18" s="39">
        <v>237.91</v>
      </c>
      <c r="O18" s="39">
        <v>7.54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8" customHeight="1">
      <c r="A19" s="28">
        <v>2533</v>
      </c>
      <c r="B19" s="26">
        <v>2.53</v>
      </c>
      <c r="C19" s="17">
        <v>6.81</v>
      </c>
      <c r="D19" s="17">
        <v>22.57</v>
      </c>
      <c r="E19" s="17">
        <v>72.18</v>
      </c>
      <c r="F19" s="17">
        <v>71.81</v>
      </c>
      <c r="G19" s="17">
        <v>34.88</v>
      </c>
      <c r="H19" s="17">
        <v>10.4</v>
      </c>
      <c r="I19" s="17">
        <v>6.95</v>
      </c>
      <c r="J19" s="17">
        <v>4.69</v>
      </c>
      <c r="K19" s="17">
        <v>3.45</v>
      </c>
      <c r="L19" s="17">
        <v>2.56</v>
      </c>
      <c r="M19" s="37">
        <v>2.6</v>
      </c>
      <c r="N19" s="39">
        <v>241.44</v>
      </c>
      <c r="O19" s="39">
        <v>7.66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8" customHeight="1">
      <c r="A20" s="28">
        <v>2534</v>
      </c>
      <c r="B20" s="26">
        <v>1.72</v>
      </c>
      <c r="C20" s="17">
        <v>2.57</v>
      </c>
      <c r="D20" s="17">
        <v>16.24</v>
      </c>
      <c r="E20" s="17">
        <v>23.04</v>
      </c>
      <c r="F20" s="17">
        <v>72.71</v>
      </c>
      <c r="G20" s="17">
        <v>40</v>
      </c>
      <c r="H20" s="17">
        <v>13.34</v>
      </c>
      <c r="I20" s="17">
        <v>6.69</v>
      </c>
      <c r="J20" s="17">
        <v>4.86</v>
      </c>
      <c r="K20" s="17">
        <v>4.12</v>
      </c>
      <c r="L20" s="17">
        <v>2.78</v>
      </c>
      <c r="M20" s="37">
        <v>1.99</v>
      </c>
      <c r="N20" s="39">
        <v>190.07</v>
      </c>
      <c r="O20" s="39">
        <v>6.01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8" customHeight="1">
      <c r="A21" s="28">
        <v>2535</v>
      </c>
      <c r="B21" s="26">
        <v>1.73</v>
      </c>
      <c r="C21" s="17">
        <v>1.72</v>
      </c>
      <c r="D21" s="17">
        <v>3.28</v>
      </c>
      <c r="E21" s="17">
        <v>46.08</v>
      </c>
      <c r="F21" s="17">
        <v>51.91</v>
      </c>
      <c r="G21" s="17">
        <v>49.93</v>
      </c>
      <c r="H21" s="17">
        <v>15.37</v>
      </c>
      <c r="I21" s="17">
        <v>6.04</v>
      </c>
      <c r="J21" s="17">
        <v>4.88</v>
      </c>
      <c r="K21" s="17">
        <v>2.9</v>
      </c>
      <c r="L21" s="17">
        <v>2.17</v>
      </c>
      <c r="M21" s="37">
        <v>1.98</v>
      </c>
      <c r="N21" s="39">
        <v>187.99</v>
      </c>
      <c r="O21" s="39">
        <v>5.96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8" customHeight="1">
      <c r="A22" s="28">
        <v>2536</v>
      </c>
      <c r="B22" s="26">
        <v>1.84</v>
      </c>
      <c r="C22" s="17">
        <v>2.79</v>
      </c>
      <c r="D22" s="17">
        <v>14.32</v>
      </c>
      <c r="E22" s="17">
        <v>99.25</v>
      </c>
      <c r="F22" s="17">
        <v>68.75</v>
      </c>
      <c r="G22" s="17">
        <v>24.67</v>
      </c>
      <c r="H22" s="17">
        <v>14.11</v>
      </c>
      <c r="I22" s="17">
        <v>6.74</v>
      </c>
      <c r="J22" s="17">
        <v>4.84</v>
      </c>
      <c r="K22" s="17">
        <v>3.37</v>
      </c>
      <c r="L22" s="17">
        <v>2.75</v>
      </c>
      <c r="M22" s="37">
        <v>3.34</v>
      </c>
      <c r="N22" s="39">
        <v>246.76</v>
      </c>
      <c r="O22" s="39">
        <v>7.82</v>
      </c>
      <c r="P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8" customHeight="1">
      <c r="A23" s="28">
        <v>2537</v>
      </c>
      <c r="B23" s="26">
        <v>1.71</v>
      </c>
      <c r="C23" s="17">
        <v>7.13</v>
      </c>
      <c r="D23" s="17">
        <v>29.87</v>
      </c>
      <c r="E23" s="17">
        <v>103.34</v>
      </c>
      <c r="F23" s="17">
        <v>160.2</v>
      </c>
      <c r="G23" s="17">
        <v>66.24</v>
      </c>
      <c r="H23" s="17">
        <v>25.67</v>
      </c>
      <c r="I23" s="17">
        <v>11.96</v>
      </c>
      <c r="J23" s="17">
        <v>6.72</v>
      </c>
      <c r="K23" s="17">
        <v>4.39</v>
      </c>
      <c r="L23" s="17">
        <v>3.77</v>
      </c>
      <c r="M23" s="37">
        <v>4.18</v>
      </c>
      <c r="N23" s="39">
        <v>425.17</v>
      </c>
      <c r="O23" s="39">
        <v>13.48</v>
      </c>
      <c r="P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8" customHeight="1">
      <c r="A24" s="28">
        <v>2538</v>
      </c>
      <c r="B24" s="26">
        <v>4.34</v>
      </c>
      <c r="C24" s="17">
        <v>7.27</v>
      </c>
      <c r="D24" s="17">
        <v>35.52</v>
      </c>
      <c r="E24" s="17">
        <v>95.22</v>
      </c>
      <c r="F24" s="17">
        <v>170.15</v>
      </c>
      <c r="G24" s="17">
        <v>102.42</v>
      </c>
      <c r="H24" s="17">
        <v>29.35</v>
      </c>
      <c r="I24" s="17">
        <v>11.45</v>
      </c>
      <c r="J24" s="17">
        <v>7.3</v>
      </c>
      <c r="K24" s="17">
        <v>5.14</v>
      </c>
      <c r="L24" s="17">
        <v>4.41</v>
      </c>
      <c r="M24" s="37">
        <v>2.73</v>
      </c>
      <c r="N24" s="39">
        <v>475.3</v>
      </c>
      <c r="O24" s="39">
        <v>15.07166412988331</v>
      </c>
      <c r="P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8" customHeight="1">
      <c r="A25" s="28">
        <v>2539</v>
      </c>
      <c r="B25" s="26">
        <v>4.09</v>
      </c>
      <c r="C25" s="17">
        <v>4.11</v>
      </c>
      <c r="D25" s="17">
        <v>11.6</v>
      </c>
      <c r="E25" s="17">
        <v>59.67</v>
      </c>
      <c r="F25" s="17">
        <v>101.23</v>
      </c>
      <c r="G25" s="17">
        <v>36.8</v>
      </c>
      <c r="H25" s="17">
        <v>26.83</v>
      </c>
      <c r="I25" s="17">
        <v>8.73</v>
      </c>
      <c r="J25" s="17">
        <v>5.52</v>
      </c>
      <c r="K25" s="17">
        <v>3.69</v>
      </c>
      <c r="L25" s="17">
        <v>2.62</v>
      </c>
      <c r="M25" s="37">
        <v>2.24</v>
      </c>
      <c r="N25" s="39">
        <v>267.13</v>
      </c>
      <c r="O25" s="39">
        <v>8.470636732623033</v>
      </c>
      <c r="P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17" ht="18" customHeight="1">
      <c r="A26" s="28">
        <v>2540</v>
      </c>
      <c r="B26" s="27">
        <v>2.843</v>
      </c>
      <c r="C26" s="20">
        <v>3.898</v>
      </c>
      <c r="D26" s="20">
        <v>3.949</v>
      </c>
      <c r="E26" s="20">
        <v>44.543</v>
      </c>
      <c r="F26" s="20">
        <v>99.858</v>
      </c>
      <c r="G26" s="20">
        <v>68.84</v>
      </c>
      <c r="H26" s="20">
        <v>21.183</v>
      </c>
      <c r="I26" s="20">
        <v>8.1</v>
      </c>
      <c r="J26" s="20">
        <v>4.895</v>
      </c>
      <c r="K26" s="20">
        <v>3.299</v>
      </c>
      <c r="L26" s="20">
        <v>2.6</v>
      </c>
      <c r="M26" s="38">
        <v>2.436</v>
      </c>
      <c r="N26" s="39">
        <f>+SUM(B26:M26)</f>
        <v>266.44399999999996</v>
      </c>
      <c r="O26" s="40">
        <v>8.45</v>
      </c>
      <c r="Q26" s="19"/>
    </row>
    <row r="27" spans="1:17" ht="18" customHeight="1">
      <c r="A27" s="28">
        <v>2541</v>
      </c>
      <c r="B27" s="27">
        <v>2.528</v>
      </c>
      <c r="C27" s="20">
        <v>2.032</v>
      </c>
      <c r="D27" s="20">
        <v>4.939</v>
      </c>
      <c r="E27" s="20">
        <v>60.138</v>
      </c>
      <c r="F27" s="20">
        <v>48.49</v>
      </c>
      <c r="G27" s="20">
        <v>41.201</v>
      </c>
      <c r="H27" s="20">
        <v>10.702</v>
      </c>
      <c r="I27" s="20">
        <v>5.274</v>
      </c>
      <c r="J27" s="20">
        <v>3.981</v>
      </c>
      <c r="K27" s="20">
        <v>2.82</v>
      </c>
      <c r="L27" s="20">
        <v>1.918</v>
      </c>
      <c r="M27" s="38">
        <v>1.617</v>
      </c>
      <c r="N27" s="39">
        <f>+SUM(B27:M27)</f>
        <v>185.64</v>
      </c>
      <c r="O27" s="40">
        <v>5.89</v>
      </c>
      <c r="Q27" s="19"/>
    </row>
    <row r="28" spans="1:17" ht="18" customHeight="1">
      <c r="A28" s="28">
        <v>2542</v>
      </c>
      <c r="B28" s="27">
        <v>2.49</v>
      </c>
      <c r="C28" s="20">
        <v>10.313</v>
      </c>
      <c r="D28" s="20">
        <v>39.053</v>
      </c>
      <c r="E28" s="20">
        <v>51.816</v>
      </c>
      <c r="F28" s="20">
        <v>160.991</v>
      </c>
      <c r="G28" s="20">
        <v>129.511</v>
      </c>
      <c r="H28" s="20">
        <v>28.232</v>
      </c>
      <c r="I28" s="20">
        <v>9.126</v>
      </c>
      <c r="J28" s="20">
        <v>6.319</v>
      </c>
      <c r="K28" s="20">
        <v>4.79</v>
      </c>
      <c r="L28" s="20">
        <v>3.66</v>
      </c>
      <c r="M28" s="38">
        <v>2.789</v>
      </c>
      <c r="N28" s="39">
        <f>+SUM(B28:M28)</f>
        <v>449.09</v>
      </c>
      <c r="O28" s="40">
        <v>14.2</v>
      </c>
      <c r="Q28" s="19"/>
    </row>
    <row r="29" spans="1:17" ht="18" customHeight="1">
      <c r="A29" s="28">
        <v>2543</v>
      </c>
      <c r="B29" s="27">
        <v>1.769</v>
      </c>
      <c r="C29" s="20">
        <v>5.752</v>
      </c>
      <c r="D29" s="20">
        <v>32.658</v>
      </c>
      <c r="E29" s="20">
        <v>138.426</v>
      </c>
      <c r="F29" s="20">
        <v>58.648</v>
      </c>
      <c r="G29" s="20">
        <v>92.931</v>
      </c>
      <c r="H29" s="20">
        <v>25.342</v>
      </c>
      <c r="I29" s="20">
        <v>10.442</v>
      </c>
      <c r="J29" s="20">
        <v>6.416</v>
      </c>
      <c r="K29" s="20">
        <v>4.241</v>
      </c>
      <c r="L29" s="20">
        <v>2.622</v>
      </c>
      <c r="M29" s="38">
        <v>2.995</v>
      </c>
      <c r="N29" s="40">
        <f aca="true" t="shared" si="0" ref="N29:N34">SUM(B29:M29)</f>
        <v>382.24199999999996</v>
      </c>
      <c r="O29" s="40">
        <f aca="true" t="shared" si="1" ref="O29:O52">+N29*0.0317097</f>
        <v>12.120779147399999</v>
      </c>
      <c r="Q29" s="19"/>
    </row>
    <row r="30" spans="1:17" ht="18" customHeight="1">
      <c r="A30" s="29">
        <v>2544</v>
      </c>
      <c r="B30" s="27">
        <v>2.319</v>
      </c>
      <c r="C30" s="20">
        <v>4.794</v>
      </c>
      <c r="D30" s="20">
        <v>11.419</v>
      </c>
      <c r="E30" s="20">
        <v>87.337</v>
      </c>
      <c r="F30" s="20">
        <v>143.025</v>
      </c>
      <c r="G30" s="20">
        <v>79.424</v>
      </c>
      <c r="H30" s="20">
        <v>16.651</v>
      </c>
      <c r="I30" s="20">
        <v>8.73</v>
      </c>
      <c r="J30" s="20">
        <v>5.489</v>
      </c>
      <c r="K30" s="20">
        <v>3.614</v>
      </c>
      <c r="L30" s="20">
        <v>1.83</v>
      </c>
      <c r="M30" s="38">
        <v>2.353</v>
      </c>
      <c r="N30" s="40">
        <f t="shared" si="0"/>
        <v>366.98499999999996</v>
      </c>
      <c r="O30" s="40">
        <f t="shared" si="1"/>
        <v>11.636984254499998</v>
      </c>
      <c r="Q30" s="19"/>
    </row>
    <row r="31" spans="1:17" ht="18" customHeight="1">
      <c r="A31" s="28">
        <v>2545</v>
      </c>
      <c r="B31" s="27">
        <v>2.383</v>
      </c>
      <c r="C31" s="20">
        <v>18.848</v>
      </c>
      <c r="D31" s="20">
        <v>50.641</v>
      </c>
      <c r="E31" s="20">
        <v>63.272</v>
      </c>
      <c r="F31" s="20">
        <v>83.125</v>
      </c>
      <c r="G31" s="20">
        <v>70.433</v>
      </c>
      <c r="H31" s="20">
        <v>17.455</v>
      </c>
      <c r="I31" s="20">
        <v>9.919</v>
      </c>
      <c r="J31" s="20">
        <v>8.536</v>
      </c>
      <c r="K31" s="20">
        <v>4.186</v>
      </c>
      <c r="L31" s="20">
        <v>2.907</v>
      </c>
      <c r="M31" s="38">
        <v>3.175</v>
      </c>
      <c r="N31" s="40">
        <f t="shared" si="0"/>
        <v>334.87999999999994</v>
      </c>
      <c r="O31" s="40">
        <f t="shared" si="1"/>
        <v>10.618944335999998</v>
      </c>
      <c r="Q31" s="19"/>
    </row>
    <row r="32" spans="1:17" ht="18" customHeight="1">
      <c r="A32" s="28">
        <v>2546</v>
      </c>
      <c r="B32" s="27">
        <v>3.193</v>
      </c>
      <c r="C32" s="20">
        <v>4.091</v>
      </c>
      <c r="D32" s="20">
        <v>15.255</v>
      </c>
      <c r="E32" s="20">
        <v>71.664</v>
      </c>
      <c r="F32" s="20">
        <v>101.56</v>
      </c>
      <c r="G32" s="20">
        <v>64.898</v>
      </c>
      <c r="H32" s="20">
        <v>12.161</v>
      </c>
      <c r="I32" s="20">
        <v>5.291</v>
      </c>
      <c r="J32" s="20">
        <v>3.501</v>
      </c>
      <c r="K32" s="20">
        <v>2.551</v>
      </c>
      <c r="L32" s="20">
        <v>1.78</v>
      </c>
      <c r="M32" s="38">
        <v>1.433</v>
      </c>
      <c r="N32" s="40">
        <f t="shared" si="0"/>
        <v>287.37799999999993</v>
      </c>
      <c r="O32" s="40">
        <f t="shared" si="1"/>
        <v>9.112670166599997</v>
      </c>
      <c r="Q32" s="19"/>
    </row>
    <row r="33" spans="1:17" ht="18" customHeight="1">
      <c r="A33" s="28">
        <v>2547</v>
      </c>
      <c r="B33" s="27">
        <v>1.744</v>
      </c>
      <c r="C33" s="20">
        <v>4.959</v>
      </c>
      <c r="D33" s="20">
        <v>18.221</v>
      </c>
      <c r="E33" s="20">
        <v>75.443</v>
      </c>
      <c r="F33" s="20">
        <v>118.817</v>
      </c>
      <c r="G33" s="20">
        <v>126.07</v>
      </c>
      <c r="H33" s="20">
        <v>13.888</v>
      </c>
      <c r="I33" s="20">
        <v>5.399</v>
      </c>
      <c r="J33" s="20">
        <v>3.415</v>
      </c>
      <c r="K33" s="20">
        <v>2.018</v>
      </c>
      <c r="L33" s="20">
        <v>1.145</v>
      </c>
      <c r="M33" s="38">
        <v>1.892</v>
      </c>
      <c r="N33" s="40">
        <f t="shared" si="0"/>
        <v>373.0109999999999</v>
      </c>
      <c r="O33" s="40">
        <f t="shared" si="1"/>
        <v>11.828066906699997</v>
      </c>
      <c r="Q33" s="19"/>
    </row>
    <row r="34" spans="1:17" ht="18" customHeight="1">
      <c r="A34" s="28">
        <v>2548</v>
      </c>
      <c r="B34" s="27">
        <v>2.1081600000000007</v>
      </c>
      <c r="C34" s="20">
        <v>2.191104</v>
      </c>
      <c r="D34" s="20">
        <v>25.676352</v>
      </c>
      <c r="E34" s="20">
        <v>47.93126399999999</v>
      </c>
      <c r="F34" s="20">
        <v>155.78352</v>
      </c>
      <c r="G34" s="20">
        <v>56.21875199999999</v>
      </c>
      <c r="H34" s="20">
        <v>17.16767999999999</v>
      </c>
      <c r="I34" s="20">
        <v>5.434559999999999</v>
      </c>
      <c r="J34" s="20">
        <v>3.0067199999999987</v>
      </c>
      <c r="K34" s="20">
        <v>1.9249919999999994</v>
      </c>
      <c r="L34" s="20">
        <v>0.8519039999999997</v>
      </c>
      <c r="M34" s="38">
        <v>1.1344319999999999</v>
      </c>
      <c r="N34" s="40">
        <f t="shared" si="0"/>
        <v>319.4294399999999</v>
      </c>
      <c r="O34" s="40">
        <f t="shared" si="1"/>
        <v>10.129011713567996</v>
      </c>
      <c r="Q34" s="19"/>
    </row>
    <row r="35" spans="1:17" ht="18" customHeight="1">
      <c r="A35" s="28">
        <v>2549</v>
      </c>
      <c r="B35" s="27">
        <v>4.424544</v>
      </c>
      <c r="C35" s="20">
        <v>4.8263039999999995</v>
      </c>
      <c r="D35" s="20">
        <v>6.448032000000002</v>
      </c>
      <c r="E35" s="20">
        <v>50.019551999999976</v>
      </c>
      <c r="F35" s="20">
        <v>107.19302400000004</v>
      </c>
      <c r="G35" s="20">
        <v>26.557632</v>
      </c>
      <c r="H35" s="20">
        <v>8.913888000000002</v>
      </c>
      <c r="I35" s="20">
        <v>4.41936</v>
      </c>
      <c r="J35" s="20">
        <v>4.002048000000001</v>
      </c>
      <c r="K35" s="20">
        <v>4.230143999999998</v>
      </c>
      <c r="L35" s="20">
        <v>3.417984</v>
      </c>
      <c r="M35" s="38">
        <v>3.3903359999999996</v>
      </c>
      <c r="N35" s="40">
        <v>227.842848</v>
      </c>
      <c r="O35" s="40">
        <f t="shared" si="1"/>
        <v>7.2248283572256</v>
      </c>
      <c r="Q35" s="19"/>
    </row>
    <row r="36" spans="1:17" ht="18" customHeight="1">
      <c r="A36" s="28">
        <v>2550</v>
      </c>
      <c r="B36" s="27">
        <v>3.266784000000001</v>
      </c>
      <c r="C36" s="20">
        <v>17.234208000000006</v>
      </c>
      <c r="D36" s="20">
        <v>36.26467200000001</v>
      </c>
      <c r="E36" s="20">
        <v>33.39105984</v>
      </c>
      <c r="F36" s="20">
        <v>71.16336</v>
      </c>
      <c r="G36" s="20">
        <v>67.602816</v>
      </c>
      <c r="H36" s="20">
        <v>36.345024000000016</v>
      </c>
      <c r="I36" s="20">
        <v>12.688703999999996</v>
      </c>
      <c r="J36" s="20">
        <v>7.102080000000004</v>
      </c>
      <c r="K36" s="20">
        <v>4.510079999999999</v>
      </c>
      <c r="L36" s="20">
        <v>3.7981440000000326</v>
      </c>
      <c r="M36" s="38">
        <v>2.8347840000000004</v>
      </c>
      <c r="N36" s="40">
        <v>296.2017158400001</v>
      </c>
      <c r="O36" s="40">
        <f t="shared" si="1"/>
        <v>9.39246754877165</v>
      </c>
      <c r="Q36" s="19"/>
    </row>
    <row r="37" spans="1:17" ht="18" customHeight="1">
      <c r="A37" s="28">
        <v>2551</v>
      </c>
      <c r="B37" s="27">
        <v>6.338303999999999</v>
      </c>
      <c r="C37" s="20">
        <v>23.461056</v>
      </c>
      <c r="D37" s="20">
        <v>88.09689600000002</v>
      </c>
      <c r="E37" s="20">
        <v>125.11497600000017</v>
      </c>
      <c r="F37" s="20">
        <v>121.11897600000003</v>
      </c>
      <c r="G37" s="20">
        <v>34.198848</v>
      </c>
      <c r="H37" s="20">
        <v>21.040991999999992</v>
      </c>
      <c r="I37" s="20">
        <v>6.976799999999999</v>
      </c>
      <c r="J37" s="20">
        <v>8.762688</v>
      </c>
      <c r="K37" s="20">
        <v>0.5866560000000003</v>
      </c>
      <c r="L37" s="20">
        <v>0.421632</v>
      </c>
      <c r="M37" s="38">
        <v>2.2559040000000006</v>
      </c>
      <c r="N37" s="40">
        <v>438.37372800000014</v>
      </c>
      <c r="O37" s="40">
        <f t="shared" si="1"/>
        <v>13.900699402761605</v>
      </c>
      <c r="Q37" s="19"/>
    </row>
    <row r="38" spans="1:17" ht="18" customHeight="1">
      <c r="A38" s="28">
        <v>2552</v>
      </c>
      <c r="B38" s="27">
        <v>1.5033599999999998</v>
      </c>
      <c r="C38" s="20">
        <v>9.787392</v>
      </c>
      <c r="D38" s="20">
        <v>21.63456</v>
      </c>
      <c r="E38" s="20">
        <v>95.27328</v>
      </c>
      <c r="F38" s="20">
        <v>47.87424000000001</v>
      </c>
      <c r="G38" s="20">
        <v>27.5616</v>
      </c>
      <c r="H38" s="20">
        <v>17.7984</v>
      </c>
      <c r="I38" s="20">
        <v>8.83008</v>
      </c>
      <c r="J38" s="20">
        <v>4.544640000000001</v>
      </c>
      <c r="K38" s="20">
        <v>2.0407680000000012</v>
      </c>
      <c r="L38" s="20">
        <v>3.919104000000001</v>
      </c>
      <c r="M38" s="38">
        <v>4.039199999999999</v>
      </c>
      <c r="N38" s="40">
        <v>244.80662399999994</v>
      </c>
      <c r="O38" s="40">
        <f t="shared" si="1"/>
        <v>7.762744605052799</v>
      </c>
      <c r="Q38" s="19"/>
    </row>
    <row r="39" spans="1:17" ht="18" customHeight="1">
      <c r="A39" s="28">
        <v>2553</v>
      </c>
      <c r="B39" s="27">
        <v>23.669280000000004</v>
      </c>
      <c r="C39" s="20">
        <v>6.408288000000002</v>
      </c>
      <c r="D39" s="20">
        <v>3.174336</v>
      </c>
      <c r="E39" s="20">
        <v>56.302559999999986</v>
      </c>
      <c r="F39" s="20">
        <v>109.698624</v>
      </c>
      <c r="G39" s="20">
        <v>92.18707199999999</v>
      </c>
      <c r="H39" s="20">
        <v>16.824672000000003</v>
      </c>
      <c r="I39" s="20">
        <v>11.712383999999998</v>
      </c>
      <c r="J39" s="20">
        <v>8.794656000000002</v>
      </c>
      <c r="K39" s="20">
        <v>4.594751999999999</v>
      </c>
      <c r="L39" s="20">
        <v>4.161887999999999</v>
      </c>
      <c r="M39" s="38">
        <v>11.505888000000002</v>
      </c>
      <c r="N39" s="40">
        <v>349.0344</v>
      </c>
      <c r="O39" s="40">
        <f t="shared" si="1"/>
        <v>11.06777611368</v>
      </c>
      <c r="Q39" s="19"/>
    </row>
    <row r="40" spans="1:17" ht="18" customHeight="1">
      <c r="A40" s="28">
        <v>2554</v>
      </c>
      <c r="B40" s="27">
        <v>13.227839999999999</v>
      </c>
      <c r="C40" s="20">
        <v>13.551840000000002</v>
      </c>
      <c r="D40" s="20">
        <v>118.96416000000002</v>
      </c>
      <c r="E40" s="20">
        <v>126.26496</v>
      </c>
      <c r="F40" s="20">
        <v>189.13824</v>
      </c>
      <c r="G40" s="20">
        <v>99.25199999999998</v>
      </c>
      <c r="H40" s="20">
        <v>31.795199999999994</v>
      </c>
      <c r="I40" s="20">
        <v>12.216960000000004</v>
      </c>
      <c r="J40" s="20">
        <v>5.9754239999999985</v>
      </c>
      <c r="K40" s="20">
        <v>20.770560000000003</v>
      </c>
      <c r="L40" s="20">
        <v>16.908480000000026</v>
      </c>
      <c r="M40" s="38">
        <v>17.202240000000007</v>
      </c>
      <c r="N40" s="40">
        <v>665.2679040000002</v>
      </c>
      <c r="O40" s="40">
        <f t="shared" si="1"/>
        <v>21.095445655468804</v>
      </c>
      <c r="Q40" s="19"/>
    </row>
    <row r="41" spans="1:17" ht="18" customHeight="1">
      <c r="A41" s="28">
        <v>2555</v>
      </c>
      <c r="B41" s="27">
        <v>4.6872</v>
      </c>
      <c r="C41" s="20">
        <v>28.585439999999995</v>
      </c>
      <c r="D41" s="20">
        <v>22.844159999999988</v>
      </c>
      <c r="E41" s="20">
        <v>59.59008</v>
      </c>
      <c r="F41" s="20">
        <v>122.41152000000002</v>
      </c>
      <c r="G41" s="20">
        <v>54.28944000000001</v>
      </c>
      <c r="H41" s="20">
        <v>6.868799999999999</v>
      </c>
      <c r="I41" s="20">
        <v>4.015008000000001</v>
      </c>
      <c r="J41" s="20">
        <v>1.1681280000000003</v>
      </c>
      <c r="K41" s="20">
        <v>0.848448</v>
      </c>
      <c r="L41" s="20">
        <v>2.541887999999999</v>
      </c>
      <c r="M41" s="38">
        <v>2.6265600000000013</v>
      </c>
      <c r="N41" s="40">
        <v>310.476672</v>
      </c>
      <c r="O41" s="40">
        <f t="shared" si="1"/>
        <v>9.845122126118401</v>
      </c>
      <c r="Q41" s="19"/>
    </row>
    <row r="42" spans="1:17" ht="18" customHeight="1">
      <c r="A42" s="28">
        <v>2556</v>
      </c>
      <c r="B42" s="27">
        <v>2.4451200000000006</v>
      </c>
      <c r="C42" s="20">
        <v>3.1406400000000003</v>
      </c>
      <c r="D42" s="20">
        <v>4.650048</v>
      </c>
      <c r="E42" s="20">
        <v>65.64326400000002</v>
      </c>
      <c r="F42" s="20">
        <v>110.065824</v>
      </c>
      <c r="G42" s="20">
        <v>50.30380800000001</v>
      </c>
      <c r="H42" s="20">
        <v>9.136799999999996</v>
      </c>
      <c r="I42" s="20">
        <v>4.558463999999998</v>
      </c>
      <c r="J42" s="20">
        <v>3.1950720000000006</v>
      </c>
      <c r="K42" s="20">
        <v>2.6654400000000003</v>
      </c>
      <c r="L42" s="20">
        <v>1.8912959999999988</v>
      </c>
      <c r="M42" s="38">
        <v>1.6476479999999993</v>
      </c>
      <c r="N42" s="40">
        <v>259.3434240000001</v>
      </c>
      <c r="O42" s="40">
        <f t="shared" si="1"/>
        <v>8.223702172012803</v>
      </c>
      <c r="Q42" s="19"/>
    </row>
    <row r="43" spans="1:17" ht="18" customHeight="1">
      <c r="A43" s="28">
        <v>2557</v>
      </c>
      <c r="B43" s="27">
        <v>1.58976</v>
      </c>
      <c r="C43" s="20">
        <v>4.40208</v>
      </c>
      <c r="D43" s="20">
        <v>8.758368000000003</v>
      </c>
      <c r="E43" s="20">
        <v>85.539456</v>
      </c>
      <c r="F43" s="20">
        <v>87.5016</v>
      </c>
      <c r="G43" s="20">
        <v>89.97264000000001</v>
      </c>
      <c r="H43" s="20">
        <v>24.844320000000003</v>
      </c>
      <c r="I43" s="20">
        <v>11.2752</v>
      </c>
      <c r="J43" s="20">
        <v>0</v>
      </c>
      <c r="K43" s="20">
        <v>0</v>
      </c>
      <c r="L43" s="20">
        <v>0</v>
      </c>
      <c r="M43" s="38">
        <v>0</v>
      </c>
      <c r="N43" s="40">
        <v>313.8834240000001</v>
      </c>
      <c r="O43" s="40">
        <f t="shared" si="1"/>
        <v>9.953149210012803</v>
      </c>
      <c r="Q43" s="19"/>
    </row>
    <row r="44" spans="1:17" ht="18" customHeight="1">
      <c r="A44" s="28">
        <v>2558</v>
      </c>
      <c r="B44" s="27">
        <v>0</v>
      </c>
      <c r="C44" s="20">
        <v>4.287168000000001</v>
      </c>
      <c r="D44" s="20">
        <v>8.990784</v>
      </c>
      <c r="E44" s="20">
        <v>28.72972800000001</v>
      </c>
      <c r="F44" s="20">
        <v>71.88566400000003</v>
      </c>
      <c r="G44" s="20">
        <v>64.12521600000001</v>
      </c>
      <c r="H44" s="20">
        <v>23.522400000000005</v>
      </c>
      <c r="I44" s="20">
        <v>6.929280000000002</v>
      </c>
      <c r="J44" s="20">
        <v>4.003775999999999</v>
      </c>
      <c r="K44" s="20">
        <v>2.097792</v>
      </c>
      <c r="L44" s="20">
        <v>1.1093759999999881</v>
      </c>
      <c r="M44" s="38">
        <v>0.7862400000000002</v>
      </c>
      <c r="N44" s="40">
        <v>216.46742400000005</v>
      </c>
      <c r="O44" s="40">
        <f t="shared" si="1"/>
        <v>6.8641170748128015</v>
      </c>
      <c r="Q44" s="19"/>
    </row>
    <row r="45" spans="1:17" ht="18" customHeight="1">
      <c r="A45" s="28">
        <v>2559</v>
      </c>
      <c r="B45" s="27">
        <v>4.748544000000001</v>
      </c>
      <c r="C45" s="20">
        <v>7.7976</v>
      </c>
      <c r="D45" s="20">
        <v>10.676448</v>
      </c>
      <c r="E45" s="20">
        <v>42.21072000000001</v>
      </c>
      <c r="F45" s="20">
        <v>121.17513600000005</v>
      </c>
      <c r="G45" s="20">
        <v>40.05244799999999</v>
      </c>
      <c r="H45" s="20">
        <v>13.361759999999999</v>
      </c>
      <c r="I45" s="20">
        <v>6.878304</v>
      </c>
      <c r="J45" s="20">
        <v>4.551552000000001</v>
      </c>
      <c r="K45" s="20">
        <v>3.31776</v>
      </c>
      <c r="L45" s="20">
        <v>0.539136</v>
      </c>
      <c r="M45" s="38">
        <v>0</v>
      </c>
      <c r="N45" s="40">
        <v>255.30940800000005</v>
      </c>
      <c r="O45" s="40">
        <f t="shared" si="1"/>
        <v>8.095784734857602</v>
      </c>
      <c r="Q45" s="19"/>
    </row>
    <row r="46" spans="1:17" ht="18" customHeight="1">
      <c r="A46" s="28">
        <v>2560</v>
      </c>
      <c r="B46" s="27">
        <v>0.674784</v>
      </c>
      <c r="C46" s="20">
        <v>0.6592319999999998</v>
      </c>
      <c r="D46" s="20">
        <v>7.6887360000000005</v>
      </c>
      <c r="E46" s="20">
        <v>55.969919999999995</v>
      </c>
      <c r="F46" s="20">
        <v>53.035776</v>
      </c>
      <c r="G46" s="20">
        <v>49.49510400000001</v>
      </c>
      <c r="H46" s="20">
        <v>29.808</v>
      </c>
      <c r="I46" s="20">
        <v>9.810719999999998</v>
      </c>
      <c r="J46" s="20">
        <v>5.583168</v>
      </c>
      <c r="K46" s="20">
        <v>3.431808000000002</v>
      </c>
      <c r="L46" s="20">
        <v>2.242944000000001</v>
      </c>
      <c r="M46" s="38">
        <v>2.4088320000000016</v>
      </c>
      <c r="N46" s="40">
        <v>220.80902400000002</v>
      </c>
      <c r="O46" s="40">
        <f t="shared" si="1"/>
        <v>7.001787908332801</v>
      </c>
      <c r="Q46" s="19"/>
    </row>
    <row r="47" spans="1:17" ht="18" customHeight="1">
      <c r="A47" s="28">
        <v>2561</v>
      </c>
      <c r="B47" s="27">
        <v>4.652640000000001</v>
      </c>
      <c r="C47" s="20">
        <v>5.342975999999999</v>
      </c>
      <c r="D47" s="20">
        <v>33.384096</v>
      </c>
      <c r="E47" s="20">
        <v>135.883008</v>
      </c>
      <c r="F47" s="20">
        <v>139.38652800000003</v>
      </c>
      <c r="G47" s="20">
        <v>60.418656</v>
      </c>
      <c r="H47" s="20">
        <v>13.200192000000001</v>
      </c>
      <c r="I47" s="20">
        <v>6.028992000000001</v>
      </c>
      <c r="J47" s="20">
        <v>3.9916799999999983</v>
      </c>
      <c r="K47" s="20">
        <v>3.430080000000001</v>
      </c>
      <c r="L47" s="20">
        <v>2.5660799999999995</v>
      </c>
      <c r="M47" s="38">
        <v>2.2161599999999995</v>
      </c>
      <c r="N47" s="40">
        <v>410.501088</v>
      </c>
      <c r="O47" s="40">
        <f t="shared" si="1"/>
        <v>13.016866350153599</v>
      </c>
      <c r="Q47" s="19"/>
    </row>
    <row r="48" spans="1:17" ht="18" customHeight="1">
      <c r="A48" s="28">
        <v>2562</v>
      </c>
      <c r="B48" s="27">
        <v>1.5275519999999998</v>
      </c>
      <c r="C48" s="20">
        <v>1.4739840000000002</v>
      </c>
      <c r="D48" s="20">
        <v>1.6269120000000001</v>
      </c>
      <c r="E48" s="20">
        <v>32.464800000000004</v>
      </c>
      <c r="F48" s="20">
        <v>136.27007999999998</v>
      </c>
      <c r="G48" s="20">
        <v>38.78064</v>
      </c>
      <c r="H48" s="20">
        <v>6.9249600000000004</v>
      </c>
      <c r="I48" s="20">
        <v>0.9287999999999998</v>
      </c>
      <c r="J48" s="20">
        <v>0.19008</v>
      </c>
      <c r="K48" s="20">
        <v>0.10886400000000003</v>
      </c>
      <c r="L48" s="20">
        <v>1.4048639999999921</v>
      </c>
      <c r="M48" s="38">
        <v>1.65888</v>
      </c>
      <c r="N48" s="40">
        <v>223.36041599999996</v>
      </c>
      <c r="O48" s="40">
        <f t="shared" si="1"/>
        <v>7.082691783235199</v>
      </c>
      <c r="Q48" s="19"/>
    </row>
    <row r="49" spans="1:17" ht="18" customHeight="1">
      <c r="A49" s="28">
        <v>2563</v>
      </c>
      <c r="B49" s="27">
        <v>2.1867840000000007</v>
      </c>
      <c r="C49" s="20">
        <v>0.9426240000000004</v>
      </c>
      <c r="D49" s="20">
        <v>13.516416000000001</v>
      </c>
      <c r="E49" s="20">
        <v>21.241439999999997</v>
      </c>
      <c r="F49" s="20">
        <v>98.18150400000002</v>
      </c>
      <c r="G49" s="20">
        <v>43.96464000000001</v>
      </c>
      <c r="H49" s="20">
        <v>13.82832</v>
      </c>
      <c r="I49" s="20">
        <v>4.447871999999999</v>
      </c>
      <c r="J49" s="20">
        <v>2.374272000000001</v>
      </c>
      <c r="K49" s="20">
        <v>1.8800639999999995</v>
      </c>
      <c r="L49" s="20">
        <v>1.5742079999999996</v>
      </c>
      <c r="M49" s="38">
        <v>1.3383360000000002</v>
      </c>
      <c r="N49" s="40">
        <v>205.47648000000004</v>
      </c>
      <c r="O49" s="40">
        <f t="shared" si="1"/>
        <v>6.515597537856001</v>
      </c>
      <c r="Q49" s="19"/>
    </row>
    <row r="50" spans="1:17" ht="18" customHeight="1">
      <c r="A50" s="28">
        <v>2564</v>
      </c>
      <c r="B50" s="27">
        <v>18.760032000000002</v>
      </c>
      <c r="C50" s="20">
        <v>10.324799999999996</v>
      </c>
      <c r="D50" s="20">
        <v>33.37891199999999</v>
      </c>
      <c r="E50" s="20">
        <v>29.413151999999997</v>
      </c>
      <c r="F50" s="20">
        <v>42.869088</v>
      </c>
      <c r="G50" s="20">
        <v>14.720832</v>
      </c>
      <c r="H50" s="20">
        <v>9.037439999999998</v>
      </c>
      <c r="I50" s="20">
        <v>3.799872000000003</v>
      </c>
      <c r="J50" s="20">
        <v>3.0024</v>
      </c>
      <c r="K50" s="20">
        <v>2.3293440000000003</v>
      </c>
      <c r="L50" s="20">
        <v>1.2389759999999996</v>
      </c>
      <c r="M50" s="38">
        <v>1.4273280000000002</v>
      </c>
      <c r="N50" s="40">
        <v>170.30217600000003</v>
      </c>
      <c r="O50" s="40">
        <f t="shared" si="1"/>
        <v>5.400230910307201</v>
      </c>
      <c r="Q50" s="19"/>
    </row>
    <row r="51" spans="1:17" ht="18" customHeight="1">
      <c r="A51" s="28">
        <v>2565</v>
      </c>
      <c r="B51" s="27">
        <v>1.7832960000000004</v>
      </c>
      <c r="C51" s="20">
        <v>10.780128</v>
      </c>
      <c r="D51" s="20">
        <v>8.863776</v>
      </c>
      <c r="E51" s="20">
        <v>60.083423999999994</v>
      </c>
      <c r="F51" s="20">
        <v>64.1952</v>
      </c>
      <c r="G51" s="20">
        <v>29.866751999999998</v>
      </c>
      <c r="H51" s="20">
        <v>15.945984000000005</v>
      </c>
      <c r="I51" s="20">
        <v>8.183808</v>
      </c>
      <c r="J51" s="20">
        <v>5.5019519999999975</v>
      </c>
      <c r="K51" s="20">
        <v>4.278527999999999</v>
      </c>
      <c r="L51" s="20">
        <v>3.278016000000001</v>
      </c>
      <c r="M51" s="38">
        <v>3.087072</v>
      </c>
      <c r="N51" s="40">
        <v>215.84793599999995</v>
      </c>
      <c r="O51" s="40">
        <f t="shared" si="1"/>
        <v>6.844473296179198</v>
      </c>
      <c r="Q51" s="19"/>
    </row>
    <row r="52" spans="1:17" ht="18" customHeight="1">
      <c r="A52" s="28">
        <v>2566</v>
      </c>
      <c r="B52" s="27">
        <v>1.0281600000000002</v>
      </c>
      <c r="C52" s="20">
        <v>2.483136</v>
      </c>
      <c r="D52" s="20">
        <v>11.477376</v>
      </c>
      <c r="E52" s="20">
        <v>23.198399999999996</v>
      </c>
      <c r="F52" s="20">
        <v>90.97920000000002</v>
      </c>
      <c r="G52" s="20">
        <v>33.340032</v>
      </c>
      <c r="H52" s="20">
        <v>16.533504000000004</v>
      </c>
      <c r="I52" s="20">
        <v>7.114176000000002</v>
      </c>
      <c r="J52" s="20">
        <v>3.9113279999999975</v>
      </c>
      <c r="K52" s="20">
        <v>2.7622079999999993</v>
      </c>
      <c r="L52" s="20">
        <v>2.2230719999999855</v>
      </c>
      <c r="M52" s="38">
        <v>1.7038079999999995</v>
      </c>
      <c r="N52" s="40">
        <v>196.75440000000003</v>
      </c>
      <c r="O52" s="40">
        <f t="shared" si="1"/>
        <v>6.239022997680001</v>
      </c>
      <c r="Q52" s="19"/>
    </row>
    <row r="53" spans="1:17" ht="18" customHeight="1">
      <c r="A53" s="28"/>
      <c r="B53" s="2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38"/>
      <c r="N53" s="40"/>
      <c r="O53" s="40"/>
      <c r="Q53" s="19"/>
    </row>
    <row r="54" spans="1:17" ht="18" customHeight="1">
      <c r="A54" s="29"/>
      <c r="B54" s="27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38"/>
      <c r="N54" s="40"/>
      <c r="O54" s="40"/>
      <c r="Q54" s="19"/>
    </row>
    <row r="55" spans="1:24" ht="18" customHeight="1">
      <c r="A55" s="42" t="s">
        <v>21</v>
      </c>
      <c r="B55" s="43">
        <f>+MAX(B8:B54)</f>
        <v>23.669280000000004</v>
      </c>
      <c r="C55" s="44">
        <f>+MAX(C8:C54)</f>
        <v>28.585439999999995</v>
      </c>
      <c r="D55" s="44">
        <f aca="true" t="shared" si="2" ref="D55:M55">+MAX(D8:D54)</f>
        <v>118.96416000000002</v>
      </c>
      <c r="E55" s="44">
        <f>+MAX(E8:E54)</f>
        <v>139.23</v>
      </c>
      <c r="F55" s="44">
        <f t="shared" si="2"/>
        <v>189.13824</v>
      </c>
      <c r="G55" s="44">
        <f t="shared" si="2"/>
        <v>129.511</v>
      </c>
      <c r="H55" s="44">
        <f t="shared" si="2"/>
        <v>45.79</v>
      </c>
      <c r="I55" s="44">
        <f t="shared" si="2"/>
        <v>12.96</v>
      </c>
      <c r="J55" s="44">
        <f t="shared" si="2"/>
        <v>9.94</v>
      </c>
      <c r="K55" s="44">
        <f t="shared" si="2"/>
        <v>20.770560000000003</v>
      </c>
      <c r="L55" s="44">
        <f t="shared" si="2"/>
        <v>16.908480000000026</v>
      </c>
      <c r="M55" s="44">
        <f t="shared" si="2"/>
        <v>17.202240000000007</v>
      </c>
      <c r="N55" s="45">
        <f>MAX(N11:N54,N8:N9)</f>
        <v>665.2679040000002</v>
      </c>
      <c r="O55" s="45">
        <f>MAX(O11:O54,O8:O9)</f>
        <v>21.095445655468804</v>
      </c>
      <c r="P55" s="19"/>
      <c r="Q55" s="19"/>
      <c r="R55" s="19"/>
      <c r="S55" s="19"/>
      <c r="T55" s="19"/>
      <c r="U55" s="19"/>
      <c r="V55" s="19"/>
      <c r="W55" s="19"/>
      <c r="X55" s="19"/>
    </row>
    <row r="56" spans="1:26" ht="18" customHeight="1">
      <c r="A56" s="28" t="s">
        <v>17</v>
      </c>
      <c r="B56" s="26">
        <f>+AVERAGE(B8:B54)</f>
        <v>3.691958755555555</v>
      </c>
      <c r="C56" s="17">
        <f>+AVERAGE(C8:C54)</f>
        <v>6.920066666666666</v>
      </c>
      <c r="D56" s="17">
        <f>+AVERAGE(D8:D54)</f>
        <v>21.211200888888893</v>
      </c>
      <c r="E56" s="17">
        <f>+AVERAGE(E11:E54,E8:E9)</f>
        <v>66.3892282690909</v>
      </c>
      <c r="F56" s="17">
        <f>+AVERAGE(F8:F54)</f>
        <v>96.8848689777778</v>
      </c>
      <c r="G56" s="17">
        <f aca="true" t="shared" si="3" ref="G56:M56">+AVERAGE(G8:G54)</f>
        <v>57.314531733333325</v>
      </c>
      <c r="H56" s="17">
        <f t="shared" si="3"/>
        <v>18.644807466666666</v>
      </c>
      <c r="I56" s="17">
        <f t="shared" si="3"/>
        <v>7.735852088888892</v>
      </c>
      <c r="J56" s="17">
        <f t="shared" si="3"/>
        <v>4.895792533333331</v>
      </c>
      <c r="K56" s="17">
        <f t="shared" si="3"/>
        <v>3.670406399999999</v>
      </c>
      <c r="L56" s="17">
        <f t="shared" si="3"/>
        <v>2.803622044444445</v>
      </c>
      <c r="M56" s="17">
        <f t="shared" si="3"/>
        <v>2.8454144000000006</v>
      </c>
      <c r="N56" s="39">
        <f>SUM(B56:M56)</f>
        <v>293.00775022464654</v>
      </c>
      <c r="O56" s="39">
        <f>AVERAGE(O11:O54,O8:O9)</f>
        <v>9.264506026631661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8" customHeight="1">
      <c r="A57" s="30" t="s">
        <v>22</v>
      </c>
      <c r="B57" s="26">
        <f>+MIN(B8:B54)</f>
        <v>0</v>
      </c>
      <c r="C57" s="17">
        <f>+MIN(C8:C54)</f>
        <v>0.6592319999999998</v>
      </c>
      <c r="D57" s="17">
        <f aca="true" t="shared" si="4" ref="D57:M57">+MIN(D8:D54)</f>
        <v>1.6269120000000001</v>
      </c>
      <c r="E57" s="17">
        <f t="shared" si="4"/>
        <v>6.22</v>
      </c>
      <c r="F57" s="17">
        <f t="shared" si="4"/>
        <v>32.45</v>
      </c>
      <c r="G57" s="17">
        <f t="shared" si="4"/>
        <v>14.720832</v>
      </c>
      <c r="H57" s="17">
        <f t="shared" si="4"/>
        <v>6.868799999999999</v>
      </c>
      <c r="I57" s="17">
        <f t="shared" si="4"/>
        <v>0.9287999999999998</v>
      </c>
      <c r="J57" s="17">
        <f t="shared" si="4"/>
        <v>0</v>
      </c>
      <c r="K57" s="17">
        <f t="shared" si="4"/>
        <v>0</v>
      </c>
      <c r="L57" s="17">
        <f t="shared" si="4"/>
        <v>0</v>
      </c>
      <c r="M57" s="17">
        <f t="shared" si="4"/>
        <v>0</v>
      </c>
      <c r="N57" s="41">
        <f>MIN(N11:N54,N8:N9)</f>
        <v>99.57</v>
      </c>
      <c r="O57" s="41">
        <f>MIN(O11:O54,O8:O9)</f>
        <v>3.15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1.75" customHeight="1">
      <c r="A58" s="21" t="s">
        <v>25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8" customHeight="1">
      <c r="A59" s="23"/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8" customHeight="1"/>
    <row r="61" ht="18" customHeight="1">
      <c r="O61" s="5" t="s">
        <v>20</v>
      </c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printOptions/>
  <pageMargins left="0.7874015748031497" right="0.15748031496062992" top="0.23" bottom="0.2" header="0.29" footer="0.23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8">
      <selection activeCell="U20" sqref="U20"/>
    </sheetView>
  </sheetViews>
  <sheetFormatPr defaultColWidth="9.33203125" defaultRowHeight="21"/>
  <cols>
    <col min="1" max="1" width="15.66015625" style="3" bestFit="1" customWidth="1"/>
    <col min="2" max="16384" width="9.33203125" style="3" customWidth="1"/>
  </cols>
  <sheetData>
    <row r="1" spans="1:3" ht="18.75">
      <c r="A1" s="1" t="s">
        <v>3</v>
      </c>
      <c r="B1" s="2" t="s">
        <v>2</v>
      </c>
      <c r="C1" s="3" t="s">
        <v>27</v>
      </c>
    </row>
    <row r="2" spans="1:2" ht="18.75">
      <c r="A2" s="1"/>
      <c r="B2" s="2" t="s">
        <v>16</v>
      </c>
    </row>
    <row r="3" spans="1:3" ht="18.75">
      <c r="A3" s="4">
        <v>29127</v>
      </c>
      <c r="B3" s="5">
        <v>147.95</v>
      </c>
      <c r="C3" s="5">
        <v>293.01</v>
      </c>
    </row>
    <row r="4" spans="1:3" ht="18.75">
      <c r="A4" s="4">
        <v>29494</v>
      </c>
      <c r="B4" s="5">
        <v>269.84</v>
      </c>
      <c r="C4" s="5">
        <v>293.01</v>
      </c>
    </row>
    <row r="5" spans="1:3" ht="18.75">
      <c r="A5" s="4">
        <v>29861</v>
      </c>
      <c r="B5" s="6" t="s">
        <v>23</v>
      </c>
      <c r="C5" s="5">
        <v>293.01</v>
      </c>
    </row>
    <row r="6" spans="1:3" ht="18.75">
      <c r="A6" s="4">
        <v>30228</v>
      </c>
      <c r="B6" s="5">
        <v>418.84</v>
      </c>
      <c r="C6" s="5">
        <v>293.01</v>
      </c>
    </row>
    <row r="7" spans="1:3" ht="18.75">
      <c r="A7" s="4">
        <v>30595</v>
      </c>
      <c r="B7" s="5">
        <v>305.48</v>
      </c>
      <c r="C7" s="5">
        <v>293.01</v>
      </c>
    </row>
    <row r="8" spans="1:3" ht="18.75">
      <c r="A8" s="4">
        <v>30962</v>
      </c>
      <c r="B8" s="5">
        <v>407.51</v>
      </c>
      <c r="C8" s="5">
        <v>293.01</v>
      </c>
    </row>
    <row r="9" spans="1:3" ht="18.75">
      <c r="A9" s="4">
        <v>31329</v>
      </c>
      <c r="B9" s="5">
        <v>286.49</v>
      </c>
      <c r="C9" s="5">
        <v>293.01</v>
      </c>
    </row>
    <row r="10" spans="1:3" ht="18.75">
      <c r="A10" s="4">
        <v>31696</v>
      </c>
      <c r="B10" s="5">
        <v>226.51</v>
      </c>
      <c r="C10" s="5">
        <v>293.01</v>
      </c>
    </row>
    <row r="11" spans="1:3" ht="18.75">
      <c r="A11" s="4">
        <v>32063</v>
      </c>
      <c r="B11" s="5">
        <v>99.57</v>
      </c>
      <c r="C11" s="5">
        <v>293.01</v>
      </c>
    </row>
    <row r="12" spans="1:3" ht="18.75">
      <c r="A12" s="4">
        <v>32430</v>
      </c>
      <c r="B12" s="5">
        <v>239.77</v>
      </c>
      <c r="C12" s="5">
        <v>293.01</v>
      </c>
    </row>
    <row r="13" spans="1:3" ht="18.75">
      <c r="A13" s="4">
        <v>32797</v>
      </c>
      <c r="B13" s="5">
        <v>237.91</v>
      </c>
      <c r="C13" s="5">
        <v>293.01</v>
      </c>
    </row>
    <row r="14" spans="1:3" ht="18.75">
      <c r="A14" s="4">
        <v>33164</v>
      </c>
      <c r="B14" s="5">
        <v>241.44</v>
      </c>
      <c r="C14" s="5">
        <v>293.01</v>
      </c>
    </row>
    <row r="15" spans="1:3" ht="18.75">
      <c r="A15" s="4">
        <v>33531</v>
      </c>
      <c r="B15" s="5">
        <v>190.07</v>
      </c>
      <c r="C15" s="5">
        <v>293.01</v>
      </c>
    </row>
    <row r="16" spans="1:3" ht="18.75">
      <c r="A16" s="4">
        <v>33898</v>
      </c>
      <c r="B16" s="5">
        <v>187.99</v>
      </c>
      <c r="C16" s="5">
        <v>293.01</v>
      </c>
    </row>
    <row r="17" spans="1:3" ht="18.75">
      <c r="A17" s="4">
        <v>34265</v>
      </c>
      <c r="B17" s="5">
        <v>246.76</v>
      </c>
      <c r="C17" s="5">
        <v>293.01</v>
      </c>
    </row>
    <row r="18" spans="1:3" ht="18.75">
      <c r="A18" s="4">
        <v>34632</v>
      </c>
      <c r="B18" s="5">
        <v>425.17</v>
      </c>
      <c r="C18" s="5">
        <v>293.01</v>
      </c>
    </row>
    <row r="19" spans="1:3" ht="18.75">
      <c r="A19" s="4">
        <v>34999</v>
      </c>
      <c r="B19" s="5">
        <v>475.3</v>
      </c>
      <c r="C19" s="5">
        <v>293.01</v>
      </c>
    </row>
    <row r="20" spans="1:3" ht="18.75">
      <c r="A20" s="4">
        <v>35366</v>
      </c>
      <c r="B20" s="5">
        <v>267.13</v>
      </c>
      <c r="C20" s="5">
        <v>293.01</v>
      </c>
    </row>
    <row r="21" spans="1:3" ht="18.75">
      <c r="A21" s="4">
        <v>35733</v>
      </c>
      <c r="B21" s="5">
        <v>266.44399999999996</v>
      </c>
      <c r="C21" s="5">
        <v>293.01</v>
      </c>
    </row>
    <row r="22" spans="1:3" ht="18.75">
      <c r="A22" s="4">
        <v>36100</v>
      </c>
      <c r="B22" s="5">
        <v>185.64</v>
      </c>
      <c r="C22" s="5">
        <v>293.01</v>
      </c>
    </row>
    <row r="23" spans="1:3" ht="18.75">
      <c r="A23" s="4">
        <v>36467</v>
      </c>
      <c r="B23" s="5">
        <v>449.09</v>
      </c>
      <c r="C23" s="5">
        <v>293.01</v>
      </c>
    </row>
    <row r="24" spans="1:3" ht="18.75">
      <c r="A24" s="4">
        <v>36834</v>
      </c>
      <c r="B24" s="5">
        <v>382.24199999999996</v>
      </c>
      <c r="C24" s="5">
        <v>293.01</v>
      </c>
    </row>
    <row r="25" spans="1:3" ht="18.75">
      <c r="A25" s="4">
        <v>37201</v>
      </c>
      <c r="B25" s="5">
        <v>366.985</v>
      </c>
      <c r="C25" s="5">
        <v>293.01</v>
      </c>
    </row>
    <row r="26" spans="1:3" ht="18.75">
      <c r="A26" s="4">
        <v>37568</v>
      </c>
      <c r="B26" s="5">
        <v>334.88</v>
      </c>
      <c r="C26" s="5">
        <v>293.01</v>
      </c>
    </row>
    <row r="27" spans="1:3" ht="18.75">
      <c r="A27" s="4">
        <v>37935</v>
      </c>
      <c r="B27" s="5">
        <v>287.37799999999993</v>
      </c>
      <c r="C27" s="5">
        <v>293.01</v>
      </c>
    </row>
    <row r="28" spans="1:3" ht="18.75">
      <c r="A28" s="4">
        <v>38302</v>
      </c>
      <c r="B28" s="5">
        <v>373.0109999999999</v>
      </c>
      <c r="C28" s="5">
        <v>293.01</v>
      </c>
    </row>
    <row r="29" spans="1:3" ht="18.75">
      <c r="A29" s="4">
        <v>38669</v>
      </c>
      <c r="B29" s="5">
        <v>319.4294399999999</v>
      </c>
      <c r="C29" s="5">
        <v>293.01</v>
      </c>
    </row>
    <row r="30" spans="1:3" ht="18.75">
      <c r="A30" s="4">
        <v>39036</v>
      </c>
      <c r="B30" s="5">
        <v>227.84</v>
      </c>
      <c r="C30" s="5">
        <v>293.01</v>
      </c>
    </row>
    <row r="31" spans="1:3" ht="18.75">
      <c r="A31" s="4">
        <v>39403</v>
      </c>
      <c r="B31" s="5">
        <v>296.2017158400001</v>
      </c>
      <c r="C31" s="5">
        <v>293.01</v>
      </c>
    </row>
    <row r="32" spans="1:3" ht="18.75">
      <c r="A32" s="4">
        <v>39770</v>
      </c>
      <c r="B32" s="5">
        <v>438.37</v>
      </c>
      <c r="C32" s="5">
        <v>293.01</v>
      </c>
    </row>
    <row r="33" spans="1:3" ht="18.75">
      <c r="A33" s="4">
        <v>40137</v>
      </c>
      <c r="B33" s="5">
        <v>244.81</v>
      </c>
      <c r="C33" s="5">
        <v>293.01</v>
      </c>
    </row>
    <row r="34" spans="1:3" ht="18.75">
      <c r="A34" s="4">
        <v>40504</v>
      </c>
      <c r="B34" s="5">
        <v>349.0344</v>
      </c>
      <c r="C34" s="5">
        <v>293.01</v>
      </c>
    </row>
    <row r="35" spans="1:3" ht="18.75">
      <c r="A35" s="4">
        <v>40871</v>
      </c>
      <c r="B35" s="5">
        <v>665.27</v>
      </c>
      <c r="C35" s="5">
        <v>293.01</v>
      </c>
    </row>
    <row r="36" spans="1:3" ht="18.75">
      <c r="A36" s="4">
        <v>41238</v>
      </c>
      <c r="B36" s="5">
        <v>310.48</v>
      </c>
      <c r="C36" s="5">
        <v>293.01</v>
      </c>
    </row>
    <row r="37" spans="1:3" ht="18.75">
      <c r="A37" s="4">
        <v>41605</v>
      </c>
      <c r="B37" s="5">
        <v>259.34</v>
      </c>
      <c r="C37" s="5">
        <v>293.01</v>
      </c>
    </row>
    <row r="38" spans="1:3" ht="18.75">
      <c r="A38" s="4">
        <v>41972</v>
      </c>
      <c r="B38" s="5">
        <v>313.88</v>
      </c>
      <c r="C38" s="5">
        <v>293.01</v>
      </c>
    </row>
    <row r="39" spans="1:3" ht="18.75">
      <c r="A39" s="4">
        <v>42339</v>
      </c>
      <c r="B39" s="5">
        <v>216.47</v>
      </c>
      <c r="C39" s="5">
        <v>293.01</v>
      </c>
    </row>
    <row r="40" spans="1:3" ht="18.75">
      <c r="A40" s="4">
        <v>42706</v>
      </c>
      <c r="B40" s="5">
        <v>255.31</v>
      </c>
      <c r="C40" s="5">
        <v>293.01</v>
      </c>
    </row>
    <row r="41" spans="1:3" ht="18.75">
      <c r="A41" s="4">
        <v>43073</v>
      </c>
      <c r="B41" s="3">
        <v>220.81</v>
      </c>
      <c r="C41" s="5">
        <v>293.01</v>
      </c>
    </row>
    <row r="42" spans="1:3" ht="18.75">
      <c r="A42" s="4">
        <v>43440</v>
      </c>
      <c r="B42" s="5">
        <v>410.501088</v>
      </c>
      <c r="C42" s="5">
        <v>293.01</v>
      </c>
    </row>
    <row r="43" spans="1:3" ht="18.75">
      <c r="A43" s="4">
        <v>43807</v>
      </c>
      <c r="B43" s="3">
        <v>223.36</v>
      </c>
      <c r="C43" s="5">
        <v>293.01</v>
      </c>
    </row>
    <row r="44" spans="1:3" ht="18.75">
      <c r="A44" s="4">
        <v>44174</v>
      </c>
      <c r="B44" s="3">
        <v>205.48</v>
      </c>
      <c r="C44" s="5">
        <v>293.01</v>
      </c>
    </row>
    <row r="45" spans="1:3" ht="18.75">
      <c r="A45" s="4">
        <v>44541</v>
      </c>
      <c r="B45" s="5">
        <v>170.3</v>
      </c>
      <c r="C45" s="5">
        <v>293.01</v>
      </c>
    </row>
    <row r="46" spans="1:3" ht="18.75">
      <c r="A46" s="4">
        <v>44908</v>
      </c>
      <c r="B46" s="3">
        <v>215.85</v>
      </c>
      <c r="C46" s="5">
        <v>293.01</v>
      </c>
    </row>
    <row r="47" spans="1:3" ht="18.75">
      <c r="A47" s="4">
        <v>45275</v>
      </c>
      <c r="B47" s="3">
        <v>196.75</v>
      </c>
      <c r="C47" s="5">
        <v>293.01</v>
      </c>
    </row>
    <row r="48" ht="18.75">
      <c r="A48" s="4"/>
    </row>
    <row r="49" ht="18.75">
      <c r="A49" s="4"/>
    </row>
    <row r="50" ht="18.75">
      <c r="A50" s="4"/>
    </row>
    <row r="51" ht="18.75">
      <c r="A51" s="4"/>
    </row>
    <row r="52" ht="18.75">
      <c r="A52" s="4"/>
    </row>
    <row r="53" ht="18.75">
      <c r="A53" s="4"/>
    </row>
    <row r="54" ht="18.75">
      <c r="A54" s="4"/>
    </row>
    <row r="55" ht="18.75">
      <c r="A55" s="4"/>
    </row>
    <row r="56" ht="18.75">
      <c r="A56" s="4"/>
    </row>
    <row r="57" ht="18.75">
      <c r="A57" s="4"/>
    </row>
    <row r="58" ht="18.75">
      <c r="A58" s="4"/>
    </row>
    <row r="59" ht="18.75">
      <c r="A59" s="4"/>
    </row>
    <row r="60" ht="18.75">
      <c r="A60" s="4"/>
    </row>
    <row r="61" ht="18.75">
      <c r="A61" s="4"/>
    </row>
    <row r="62" ht="18.75">
      <c r="A62" s="4"/>
    </row>
    <row r="63" ht="18.75">
      <c r="A63" s="4"/>
    </row>
    <row r="64" ht="18.75">
      <c r="A64" s="4"/>
    </row>
    <row r="65" ht="18.75">
      <c r="A65" s="4"/>
    </row>
    <row r="66" ht="18.75">
      <c r="A66" s="4"/>
    </row>
    <row r="67" ht="18.75">
      <c r="A67" s="4"/>
    </row>
    <row r="68" ht="18.75">
      <c r="A68" s="4"/>
    </row>
    <row r="69" ht="18.75">
      <c r="A69" s="4"/>
    </row>
    <row r="70" ht="18.75">
      <c r="A70" s="4"/>
    </row>
    <row r="71" ht="18.75">
      <c r="A71" s="4"/>
    </row>
    <row r="72" ht="18.75">
      <c r="A72" s="4"/>
    </row>
    <row r="73" ht="18.75">
      <c r="A73" s="4"/>
    </row>
    <row r="74" ht="18.75">
      <c r="A74" s="4"/>
    </row>
    <row r="75" ht="18.75">
      <c r="A75" s="4"/>
    </row>
    <row r="76" ht="18.75">
      <c r="A76" s="4"/>
    </row>
    <row r="77" ht="18.75">
      <c r="A77" s="4"/>
    </row>
    <row r="78" ht="18.75">
      <c r="A78" s="4"/>
    </row>
    <row r="79" ht="18.75">
      <c r="A79" s="4"/>
    </row>
    <row r="80" ht="18.75">
      <c r="A80" s="4"/>
    </row>
    <row r="81" ht="18.75">
      <c r="A81" s="4"/>
    </row>
    <row r="82" ht="18.75">
      <c r="A82" s="4"/>
    </row>
    <row r="83" ht="18.75">
      <c r="A83" s="4"/>
    </row>
    <row r="84" ht="18.75">
      <c r="A84" s="4"/>
    </row>
    <row r="85" ht="18.75">
      <c r="A85" s="4"/>
    </row>
    <row r="86" ht="18.75">
      <c r="A86" s="4"/>
    </row>
    <row r="87" ht="18.75">
      <c r="A87" s="4"/>
    </row>
    <row r="88" ht="18.75">
      <c r="A88" s="4"/>
    </row>
    <row r="89" ht="18.75">
      <c r="A89" s="4"/>
    </row>
    <row r="90" ht="18.75">
      <c r="A90" s="4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2010-09-21T06:42:31Z</cp:lastPrinted>
  <dcterms:created xsi:type="dcterms:W3CDTF">1994-03-03T14:57:46Z</dcterms:created>
  <dcterms:modified xsi:type="dcterms:W3CDTF">2024-06-13T08:12:35Z</dcterms:modified>
  <cp:category/>
  <cp:version/>
  <cp:contentType/>
  <cp:contentStatus/>
</cp:coreProperties>
</file>