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<sst xmlns="http://schemas.openxmlformats.org/spreadsheetml/2006/main" count="30" uniqueCount="25">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</sst>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8" xfId="0" applyNumberFormat="1" applyFont="1" applyFill="1" applyBorder="1" applyAlignment="1" applyProtection="1">
      <alignment horizontal="center" vertical="center"/>
      <protection/>
    </xf>
    <xf numFmtId="236" fontId="53" fillId="35" borderId="15" xfId="0" applyNumberFormat="1" applyFont="1" applyFill="1" applyBorder="1" applyAlignment="1" applyProtection="1">
      <alignment horizontal="center" vertical="center"/>
      <protection/>
    </xf>
    <xf numFmtId="236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>
      <alignment horizontal="center" vertical="center"/>
    </xf>
    <xf numFmtId="236" fontId="53" fillId="36" borderId="19" xfId="0" applyNumberFormat="1" applyFont="1" applyFill="1" applyBorder="1" applyAlignment="1">
      <alignment horizontal="center" vertical="center"/>
    </xf>
    <xf numFmtId="236" fontId="8" fillId="36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'N.49-H.05'!$A$7:$A$52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'N.49-H.05'!$N$7:$N$52</c:f>
              <c:numCache>
                <c:ptCount val="45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205.47</c:v>
                </c:pt>
                <c:pt idx="42">
                  <c:v>125.49859200000003</c:v>
                </c:pt>
                <c:pt idx="43">
                  <c:v>224.78601600000002</c:v>
                </c:pt>
                <c:pt idx="44">
                  <c:v>260.8727040000001</c:v>
                </c:pt>
              </c:numCache>
            </c:numRef>
          </c:val>
        </c:ser>
        <c:gapWidth val="100"/>
        <c:axId val="38334402"/>
        <c:axId val="9465299"/>
      </c:barChart>
      <c:lineChart>
        <c:grouping val="standard"/>
        <c:varyColors val="0"/>
        <c:ser>
          <c:idx val="1"/>
          <c:order val="1"/>
          <c:tx>
            <c:v>ค่าเฉลี่ย 293.8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'N.49-H.05'!$P$7:$P$51</c:f>
              <c:numCache>
                <c:ptCount val="45"/>
                <c:pt idx="0">
                  <c:v>293.83353309333336</c:v>
                </c:pt>
                <c:pt idx="1">
                  <c:v>293.83353309333336</c:v>
                </c:pt>
                <c:pt idx="2">
                  <c:v>293.83353309333336</c:v>
                </c:pt>
                <c:pt idx="3">
                  <c:v>293.83353309333336</c:v>
                </c:pt>
                <c:pt idx="4">
                  <c:v>293.83353309333336</c:v>
                </c:pt>
                <c:pt idx="5">
                  <c:v>293.83353309333336</c:v>
                </c:pt>
                <c:pt idx="6">
                  <c:v>293.83353309333336</c:v>
                </c:pt>
                <c:pt idx="7">
                  <c:v>293.83353309333336</c:v>
                </c:pt>
                <c:pt idx="8">
                  <c:v>293.83353309333336</c:v>
                </c:pt>
                <c:pt idx="9">
                  <c:v>293.83353309333336</c:v>
                </c:pt>
                <c:pt idx="10">
                  <c:v>293.83353309333336</c:v>
                </c:pt>
                <c:pt idx="11">
                  <c:v>293.83353309333336</c:v>
                </c:pt>
                <c:pt idx="12">
                  <c:v>293.83353309333336</c:v>
                </c:pt>
                <c:pt idx="13">
                  <c:v>293.83353309333336</c:v>
                </c:pt>
                <c:pt idx="14">
                  <c:v>293.83353309333336</c:v>
                </c:pt>
                <c:pt idx="15">
                  <c:v>293.83353309333336</c:v>
                </c:pt>
                <c:pt idx="16">
                  <c:v>293.83353309333336</c:v>
                </c:pt>
                <c:pt idx="17">
                  <c:v>293.83353309333336</c:v>
                </c:pt>
                <c:pt idx="18">
                  <c:v>293.83353309333336</c:v>
                </c:pt>
                <c:pt idx="19">
                  <c:v>293.83353309333336</c:v>
                </c:pt>
                <c:pt idx="20">
                  <c:v>293.83353309333336</c:v>
                </c:pt>
                <c:pt idx="21">
                  <c:v>293.83353309333336</c:v>
                </c:pt>
                <c:pt idx="22">
                  <c:v>293.83353309333336</c:v>
                </c:pt>
                <c:pt idx="23">
                  <c:v>293.83353309333336</c:v>
                </c:pt>
                <c:pt idx="24">
                  <c:v>293.83353309333336</c:v>
                </c:pt>
                <c:pt idx="25">
                  <c:v>293.83353309333336</c:v>
                </c:pt>
                <c:pt idx="26">
                  <c:v>293.83353309333336</c:v>
                </c:pt>
                <c:pt idx="27">
                  <c:v>293.83353309333336</c:v>
                </c:pt>
                <c:pt idx="28">
                  <c:v>293.83353309333336</c:v>
                </c:pt>
                <c:pt idx="29">
                  <c:v>293.83353309333336</c:v>
                </c:pt>
                <c:pt idx="30">
                  <c:v>293.83353309333336</c:v>
                </c:pt>
                <c:pt idx="31">
                  <c:v>293.83353309333336</c:v>
                </c:pt>
                <c:pt idx="32">
                  <c:v>293.83353309333336</c:v>
                </c:pt>
                <c:pt idx="33">
                  <c:v>293.83353309333336</c:v>
                </c:pt>
                <c:pt idx="34">
                  <c:v>293.83353309333336</c:v>
                </c:pt>
                <c:pt idx="35">
                  <c:v>293.83353309333336</c:v>
                </c:pt>
                <c:pt idx="36">
                  <c:v>293.83353309333336</c:v>
                </c:pt>
                <c:pt idx="37">
                  <c:v>293.83353309333336</c:v>
                </c:pt>
                <c:pt idx="38">
                  <c:v>293.83353309333336</c:v>
                </c:pt>
                <c:pt idx="39">
                  <c:v>293.83353309333336</c:v>
                </c:pt>
                <c:pt idx="40">
                  <c:v>293.83353309333336</c:v>
                </c:pt>
                <c:pt idx="41">
                  <c:v>293.83353309333336</c:v>
                </c:pt>
                <c:pt idx="42">
                  <c:v>293.83353309333336</c:v>
                </c:pt>
                <c:pt idx="43">
                  <c:v>293.83353309333336</c:v>
                </c:pt>
                <c:pt idx="44">
                  <c:v>293.83353309333336</c:v>
                </c:pt>
              </c:numCache>
            </c:numRef>
          </c:val>
          <c:smooth val="0"/>
        </c:ser>
        <c:axId val="38334402"/>
        <c:axId val="9465299"/>
      </c:line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465299"/>
        <c:crossesAt val="0"/>
        <c:auto val="1"/>
        <c:lblOffset val="100"/>
        <c:tickLblSkip val="1"/>
        <c:noMultiLvlLbl val="0"/>
      </c:catAx>
      <c:valAx>
        <c:axId val="946529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3440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45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zoomScalePageLayoutView="0" workbookViewId="0" topLeftCell="A43">
      <selection activeCell="A52" sqref="A52:IV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21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$N$59</f>
        <v>293.83353309333336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9">+N8*1000000/(365*86400)</f>
        <v>8.556570268899035</v>
      </c>
      <c r="P8" s="35">
        <f aca="true" t="shared" si="2" ref="P8:P51">$N$59</f>
        <v>293.83353309333336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293.83353309333336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293.83353309333336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293.83353309333336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293.83353309333336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293.83353309333336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293.83353309333336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293.83353309333336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293.83353309333336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293.83353309333336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293.83353309333336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293.83353309333336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293.83353309333336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293.83353309333336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293.83353309333336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293.83353309333336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293.83353309333336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293.83353309333336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293.83353309333336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293.83353309333336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293.83353309333336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293.83353309333336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293.83353309333336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293.83353309333336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293.83353309333336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293.83353309333336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293.83353309333336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293.83353309333336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293.83353309333336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293.83353309333336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293.83353309333336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293.83353309333336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293.83353309333336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293.83353309333336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293.83353309333336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293.83353309333336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293.83353309333336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293.83353309333336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293.83353309333336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293.83353309333336</v>
      </c>
    </row>
    <row r="48" spans="1:16" ht="15" customHeight="1">
      <c r="A48" s="39">
        <v>2563</v>
      </c>
      <c r="B48" s="32">
        <v>2.19</v>
      </c>
      <c r="C48" s="32">
        <v>0.94</v>
      </c>
      <c r="D48" s="32">
        <v>13.52</v>
      </c>
      <c r="E48" s="32">
        <v>21.24</v>
      </c>
      <c r="F48" s="32">
        <v>98.18</v>
      </c>
      <c r="G48" s="32">
        <v>43.96</v>
      </c>
      <c r="H48" s="32">
        <v>13.83</v>
      </c>
      <c r="I48" s="32">
        <v>4.45</v>
      </c>
      <c r="J48" s="32">
        <v>2.37</v>
      </c>
      <c r="K48" s="32">
        <v>1.88</v>
      </c>
      <c r="L48" s="32">
        <v>1.57</v>
      </c>
      <c r="M48" s="32">
        <v>1.34</v>
      </c>
      <c r="N48" s="33">
        <f t="shared" si="3"/>
        <v>205.47</v>
      </c>
      <c r="O48" s="34">
        <f t="shared" si="1"/>
        <v>6.515410958904109</v>
      </c>
      <c r="P48" s="35">
        <f t="shared" si="2"/>
        <v>293.83353309333336</v>
      </c>
    </row>
    <row r="49" spans="1:16" ht="15" customHeight="1">
      <c r="A49" s="39">
        <v>2564</v>
      </c>
      <c r="B49" s="32">
        <v>2.436912</v>
      </c>
      <c r="C49" s="32">
        <v>1.4519520000000006</v>
      </c>
      <c r="D49" s="32">
        <v>29.26108800000001</v>
      </c>
      <c r="E49" s="32">
        <v>25.35408</v>
      </c>
      <c r="F49" s="32">
        <v>34.53753600000001</v>
      </c>
      <c r="G49" s="32">
        <v>13.075776000000001</v>
      </c>
      <c r="H49" s="32">
        <v>8.685792000000001</v>
      </c>
      <c r="I49" s="32">
        <v>4.257791999999999</v>
      </c>
      <c r="J49" s="32">
        <v>3.006720000000002</v>
      </c>
      <c r="K49" s="32">
        <v>1.7781120000000008</v>
      </c>
      <c r="L49" s="32">
        <v>0.7698240000000004</v>
      </c>
      <c r="M49" s="32">
        <v>0.8830080000000006</v>
      </c>
      <c r="N49" s="33">
        <f>SUM(B49:M49)</f>
        <v>125.49859200000003</v>
      </c>
      <c r="O49" s="34">
        <f t="shared" si="1"/>
        <v>3.9795342465753434</v>
      </c>
      <c r="P49" s="35">
        <f t="shared" si="2"/>
        <v>293.83353309333336</v>
      </c>
    </row>
    <row r="50" spans="1:16" ht="15" customHeight="1">
      <c r="A50" s="39">
        <v>2565</v>
      </c>
      <c r="B50" s="32">
        <v>0.9987840000000009</v>
      </c>
      <c r="C50" s="32">
        <v>24.3216</v>
      </c>
      <c r="D50" s="32">
        <v>8.947583999999999</v>
      </c>
      <c r="E50" s="32">
        <v>51.803712000000004</v>
      </c>
      <c r="F50" s="32">
        <v>67.08960000000002</v>
      </c>
      <c r="G50" s="32">
        <v>31.043519999999994</v>
      </c>
      <c r="H50" s="32">
        <v>16.198272</v>
      </c>
      <c r="I50" s="32">
        <v>8.263296</v>
      </c>
      <c r="J50" s="32">
        <v>5.482079999999997</v>
      </c>
      <c r="K50" s="32">
        <v>4.278527999999997</v>
      </c>
      <c r="L50" s="32">
        <v>3.2780159999999983</v>
      </c>
      <c r="M50" s="32">
        <v>3.0810239999999984</v>
      </c>
      <c r="N50" s="33">
        <f>SUM(B50:M50)</f>
        <v>224.78601600000002</v>
      </c>
      <c r="O50" s="34">
        <f>+N50*1000000/(365*86400)</f>
        <v>7.127917808219179</v>
      </c>
      <c r="P50" s="35">
        <f t="shared" si="2"/>
        <v>293.83353309333336</v>
      </c>
    </row>
    <row r="51" spans="1:16" ht="15" customHeight="1">
      <c r="A51" s="39">
        <v>2566</v>
      </c>
      <c r="B51" s="32">
        <v>1.8252000000000006</v>
      </c>
      <c r="C51" s="32">
        <v>2.1492000000000013</v>
      </c>
      <c r="D51" s="32">
        <v>3.158783999999999</v>
      </c>
      <c r="E51" s="32">
        <v>24.42312000000002</v>
      </c>
      <c r="F51" s="32">
        <v>133.51003200000002</v>
      </c>
      <c r="G51" s="32">
        <v>60.91113600000004</v>
      </c>
      <c r="H51" s="32">
        <v>17.413920000000008</v>
      </c>
      <c r="I51" s="32">
        <v>6.24672</v>
      </c>
      <c r="J51" s="32">
        <v>4.302720000000003</v>
      </c>
      <c r="K51" s="32">
        <v>3.758400000000004</v>
      </c>
      <c r="L51" s="32">
        <v>1.7625600000000008</v>
      </c>
      <c r="M51" s="32">
        <v>1.4109120000000015</v>
      </c>
      <c r="N51" s="33">
        <f>SUM(B51:M51)</f>
        <v>260.8727040000001</v>
      </c>
      <c r="O51" s="46">
        <f>+N51*1000000/(365*86400)</f>
        <v>8.272219178082196</v>
      </c>
      <c r="P51" s="35">
        <f t="shared" si="2"/>
        <v>293.83353309333336</v>
      </c>
    </row>
    <row r="52" spans="1:16" ht="15" customHeight="1" hidden="1">
      <c r="A52" s="41">
        <v>2567</v>
      </c>
      <c r="B52" s="42">
        <v>1.3227840000000006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>
        <f>SUM(B52:M52)</f>
        <v>1.3227840000000006</v>
      </c>
      <c r="O52" s="45">
        <f>+N52*1000000/(365*86400)</f>
        <v>0.041945205479452075</v>
      </c>
      <c r="P52" s="40"/>
    </row>
    <row r="53" spans="1:16" ht="1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44"/>
      <c r="P53" s="40"/>
    </row>
    <row r="54" spans="1:16" ht="1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44"/>
      <c r="P54" s="40"/>
    </row>
    <row r="55" spans="1:16" ht="1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44"/>
      <c r="P55" s="40"/>
    </row>
    <row r="56" spans="1:16" ht="1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44"/>
      <c r="P56" s="40"/>
    </row>
    <row r="57" spans="1:16" ht="1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  <c r="O57" s="44"/>
      <c r="P57" s="40"/>
    </row>
    <row r="58" spans="1:16" ht="15" customHeight="1">
      <c r="A58" s="36" t="s">
        <v>19</v>
      </c>
      <c r="B58" s="37">
        <f>MAX(B7:B51)</f>
        <v>23.669280000000004</v>
      </c>
      <c r="C58" s="37">
        <f aca="true" t="shared" si="4" ref="C58:M58">MAX(C7:C51)</f>
        <v>28.585439999999995</v>
      </c>
      <c r="D58" s="37">
        <f t="shared" si="4"/>
        <v>119.84544000000001</v>
      </c>
      <c r="E58" s="37">
        <f t="shared" si="4"/>
        <v>139.23</v>
      </c>
      <c r="F58" s="37">
        <f t="shared" si="4"/>
        <v>189.13824</v>
      </c>
      <c r="G58" s="37">
        <f t="shared" si="4"/>
        <v>129.511</v>
      </c>
      <c r="H58" s="37">
        <f t="shared" si="4"/>
        <v>45.79</v>
      </c>
      <c r="I58" s="37">
        <f t="shared" si="4"/>
        <v>12.96</v>
      </c>
      <c r="J58" s="37">
        <f t="shared" si="4"/>
        <v>9.94</v>
      </c>
      <c r="K58" s="37">
        <f t="shared" si="4"/>
        <v>20.770560000000003</v>
      </c>
      <c r="L58" s="37">
        <f t="shared" si="4"/>
        <v>16.908480000000026</v>
      </c>
      <c r="M58" s="37">
        <f t="shared" si="4"/>
        <v>17.202240000000007</v>
      </c>
      <c r="N58" s="37">
        <f>MAX(N7:N51)</f>
        <v>674.421984</v>
      </c>
      <c r="O58" s="34">
        <f>+N58*1000000/(365*86400)</f>
        <v>21.38578082191781</v>
      </c>
      <c r="P58" s="38"/>
    </row>
    <row r="59" spans="1:16" ht="15" customHeight="1">
      <c r="A59" s="36" t="s">
        <v>16</v>
      </c>
      <c r="B59" s="37">
        <f>AVERAGE(B7:B51)</f>
        <v>3.3294943999999997</v>
      </c>
      <c r="C59" s="37">
        <f aca="true" t="shared" si="5" ref="C59:M59">AVERAGE(C7:C51)</f>
        <v>7.200153422222224</v>
      </c>
      <c r="D59" s="37">
        <f t="shared" si="5"/>
        <v>20.956429333333336</v>
      </c>
      <c r="E59" s="37">
        <f t="shared" si="5"/>
        <v>66.13641735999998</v>
      </c>
      <c r="F59" s="37">
        <f t="shared" si="5"/>
        <v>97.70951324444445</v>
      </c>
      <c r="G59" s="37">
        <f t="shared" si="5"/>
        <v>57.9168897777778</v>
      </c>
      <c r="H59" s="37">
        <f t="shared" si="5"/>
        <v>18.662039111111106</v>
      </c>
      <c r="I59" s="37">
        <f t="shared" si="5"/>
        <v>7.728651733333335</v>
      </c>
      <c r="J59" s="37">
        <f t="shared" si="5"/>
        <v>4.903821688888889</v>
      </c>
      <c r="K59" s="37">
        <f t="shared" si="5"/>
        <v>3.6803751111111107</v>
      </c>
      <c r="L59" s="37">
        <f t="shared" si="5"/>
        <v>2.7828160000000017</v>
      </c>
      <c r="M59" s="37">
        <f t="shared" si="5"/>
        <v>2.826931911111111</v>
      </c>
      <c r="N59" s="37">
        <f>SUM(B59:M59)</f>
        <v>293.83353309333336</v>
      </c>
      <c r="O59" s="34">
        <f>+N59*1000000/(365*86400)</f>
        <v>9.317400212244209</v>
      </c>
      <c r="P59" s="38"/>
    </row>
    <row r="60" spans="1:16" ht="15" customHeight="1">
      <c r="A60" s="36" t="s">
        <v>20</v>
      </c>
      <c r="B60" s="37">
        <f>MIN(B7:B51)</f>
        <v>0</v>
      </c>
      <c r="C60" s="37">
        <f aca="true" t="shared" si="6" ref="C60:M60">MIN(C7:C51)</f>
        <v>0.66</v>
      </c>
      <c r="D60" s="37">
        <f t="shared" si="6"/>
        <v>1.63</v>
      </c>
      <c r="E60" s="37">
        <f t="shared" si="6"/>
        <v>6.22</v>
      </c>
      <c r="F60" s="37">
        <f t="shared" si="6"/>
        <v>32.45</v>
      </c>
      <c r="G60" s="37">
        <f t="shared" si="6"/>
        <v>13.075776000000001</v>
      </c>
      <c r="H60" s="37">
        <f t="shared" si="6"/>
        <v>6.868799999999999</v>
      </c>
      <c r="I60" s="37">
        <f t="shared" si="6"/>
        <v>0.93</v>
      </c>
      <c r="J60" s="37">
        <f t="shared" si="6"/>
        <v>0</v>
      </c>
      <c r="K60" s="37">
        <f t="shared" si="6"/>
        <v>0</v>
      </c>
      <c r="L60" s="37">
        <f t="shared" si="6"/>
        <v>0</v>
      </c>
      <c r="M60" s="37">
        <f t="shared" si="6"/>
        <v>0</v>
      </c>
      <c r="N60" s="37">
        <f>MIN(N7:N51)</f>
        <v>99.57000000000001</v>
      </c>
      <c r="O60" s="34">
        <f>+N60*1000000/(365*86400)</f>
        <v>3.15734398782344</v>
      </c>
      <c r="P60" s="38"/>
    </row>
    <row r="61" spans="1:15" ht="21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21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4"/>
      <c r="O62" s="25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24.75" customHeight="1">
      <c r="A69" s="26"/>
      <c r="B69" s="27"/>
      <c r="C69" s="28"/>
      <c r="D69" s="25"/>
      <c r="E69" s="27"/>
      <c r="F69" s="27"/>
      <c r="G69" s="27"/>
      <c r="H69" s="27"/>
      <c r="I69" s="27"/>
      <c r="J69" s="27"/>
      <c r="K69" s="27"/>
      <c r="L69" s="27"/>
      <c r="M69" s="27"/>
      <c r="N69" s="29"/>
      <c r="O69" s="25"/>
    </row>
    <row r="70" spans="1:15" ht="24.75" customHeight="1">
      <c r="A70" s="26"/>
      <c r="B70" s="27"/>
      <c r="C70" s="27"/>
      <c r="D70" s="27"/>
      <c r="E70" s="25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2016-07-05T07:09:13Z</cp:lastPrinted>
  <dcterms:created xsi:type="dcterms:W3CDTF">1994-01-31T08:04:27Z</dcterms:created>
  <dcterms:modified xsi:type="dcterms:W3CDTF">2024-05-29T03:16:57Z</dcterms:modified>
  <cp:category/>
  <cp:version/>
  <cp:contentType/>
  <cp:contentStatus/>
</cp:coreProperties>
</file>