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<sst xmlns="http://schemas.openxmlformats.org/spreadsheetml/2006/main" count="30" uniqueCount="25">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</sst>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5" xfId="0" applyNumberFormat="1" applyFont="1" applyFill="1" applyBorder="1" applyAlignment="1" applyProtection="1">
      <alignment horizontal="center" vertical="center"/>
      <protection/>
    </xf>
    <xf numFmtId="236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235"/>
          <c:y val="-0.01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8"/>
          <c:w val="0.860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'N.49-H.05'!$A$7:$A$49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'N.49-H.05'!$N$7:$N$49</c:f>
              <c:numCache>
                <c:ptCount val="43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205.47</c:v>
                </c:pt>
                <c:pt idx="42">
                  <c:v>124.61558400000003</c:v>
                </c:pt>
              </c:numCache>
            </c:numRef>
          </c:val>
        </c:ser>
        <c:gapWidth val="100"/>
        <c:axId val="11083319"/>
        <c:axId val="32641008"/>
      </c:barChart>
      <c:lineChart>
        <c:grouping val="standard"/>
        <c:varyColors val="0"/>
        <c:ser>
          <c:idx val="1"/>
          <c:order val="1"/>
          <c:tx>
            <c:v>ค่าเฉลี่ย 300.3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'N.49-H.05'!$P$7:$P$48</c:f>
              <c:numCache>
                <c:ptCount val="42"/>
                <c:pt idx="0">
                  <c:v>300.3265081912196</c:v>
                </c:pt>
                <c:pt idx="1">
                  <c:v>300.3265081912196</c:v>
                </c:pt>
                <c:pt idx="2">
                  <c:v>300.3265081912196</c:v>
                </c:pt>
                <c:pt idx="3">
                  <c:v>300.3265081912196</c:v>
                </c:pt>
                <c:pt idx="4">
                  <c:v>300.3265081912196</c:v>
                </c:pt>
                <c:pt idx="5">
                  <c:v>300.3265081912196</c:v>
                </c:pt>
                <c:pt idx="6">
                  <c:v>300.3265081912196</c:v>
                </c:pt>
                <c:pt idx="7">
                  <c:v>300.3265081912196</c:v>
                </c:pt>
                <c:pt idx="8">
                  <c:v>300.3265081912196</c:v>
                </c:pt>
                <c:pt idx="9">
                  <c:v>300.3265081912196</c:v>
                </c:pt>
                <c:pt idx="10">
                  <c:v>300.3265081912196</c:v>
                </c:pt>
                <c:pt idx="11">
                  <c:v>300.3265081912196</c:v>
                </c:pt>
                <c:pt idx="12">
                  <c:v>300.3265081912196</c:v>
                </c:pt>
                <c:pt idx="13">
                  <c:v>300.3265081912196</c:v>
                </c:pt>
                <c:pt idx="14">
                  <c:v>300.3265081912196</c:v>
                </c:pt>
                <c:pt idx="15">
                  <c:v>300.3265081912196</c:v>
                </c:pt>
                <c:pt idx="16">
                  <c:v>300.3265081912196</c:v>
                </c:pt>
                <c:pt idx="17">
                  <c:v>300.3265081912196</c:v>
                </c:pt>
                <c:pt idx="18">
                  <c:v>300.3265081912196</c:v>
                </c:pt>
                <c:pt idx="19">
                  <c:v>300.3265081912196</c:v>
                </c:pt>
                <c:pt idx="20">
                  <c:v>300.3265081912196</c:v>
                </c:pt>
                <c:pt idx="21">
                  <c:v>300.3265081912196</c:v>
                </c:pt>
                <c:pt idx="22">
                  <c:v>300.3265081912196</c:v>
                </c:pt>
                <c:pt idx="23">
                  <c:v>300.3265081912196</c:v>
                </c:pt>
                <c:pt idx="24">
                  <c:v>300.3265081912196</c:v>
                </c:pt>
                <c:pt idx="25">
                  <c:v>300.3265081912196</c:v>
                </c:pt>
                <c:pt idx="26">
                  <c:v>300.3265081912196</c:v>
                </c:pt>
                <c:pt idx="27">
                  <c:v>300.3265081912196</c:v>
                </c:pt>
                <c:pt idx="28">
                  <c:v>300.3265081912196</c:v>
                </c:pt>
                <c:pt idx="29">
                  <c:v>300.3265081912196</c:v>
                </c:pt>
                <c:pt idx="30">
                  <c:v>300.3265081912196</c:v>
                </c:pt>
                <c:pt idx="31">
                  <c:v>300.3265081912196</c:v>
                </c:pt>
                <c:pt idx="32">
                  <c:v>300.3265081912196</c:v>
                </c:pt>
                <c:pt idx="33">
                  <c:v>300.3265081912196</c:v>
                </c:pt>
                <c:pt idx="34">
                  <c:v>300.3265081912196</c:v>
                </c:pt>
                <c:pt idx="35">
                  <c:v>300.3265081912196</c:v>
                </c:pt>
                <c:pt idx="36">
                  <c:v>300.3265081912196</c:v>
                </c:pt>
                <c:pt idx="37">
                  <c:v>300.3265081912196</c:v>
                </c:pt>
                <c:pt idx="38">
                  <c:v>300.3265081912196</c:v>
                </c:pt>
                <c:pt idx="39">
                  <c:v>300.3265081912196</c:v>
                </c:pt>
                <c:pt idx="40">
                  <c:v>300.3265081912196</c:v>
                </c:pt>
                <c:pt idx="41">
                  <c:v>300.3265081912196</c:v>
                </c:pt>
              </c:numCache>
            </c:numRef>
          </c:val>
          <c:smooth val="0"/>
        </c:ser>
        <c:axId val="11083319"/>
        <c:axId val="32641008"/>
      </c:line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641008"/>
        <c:crossesAt val="0"/>
        <c:auto val="1"/>
        <c:lblOffset val="100"/>
        <c:tickLblSkip val="2"/>
        <c:noMultiLvlLbl val="0"/>
      </c:catAx>
      <c:valAx>
        <c:axId val="3264100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417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40">
      <selection activeCell="B49" sqref="B49:L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21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$N$53</f>
        <v>300.3265081912196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9">+N8*1000000/(365*86400)</f>
        <v>8.556570268899035</v>
      </c>
      <c r="P8" s="35">
        <f aca="true" t="shared" si="2" ref="P8:P48">$N$53</f>
        <v>300.3265081912196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300.3265081912196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300.3265081912196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300.3265081912196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300.3265081912196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300.3265081912196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300.3265081912196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300.3265081912196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300.3265081912196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300.3265081912196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300.3265081912196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300.3265081912196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300.3265081912196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300.3265081912196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300.3265081912196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300.3265081912196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300.3265081912196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300.3265081912196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300.3265081912196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300.3265081912196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300.3265081912196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300.3265081912196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300.3265081912196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300.3265081912196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300.3265081912196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300.3265081912196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300.3265081912196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300.3265081912196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300.3265081912196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300.3265081912196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300.3265081912196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300.3265081912196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300.3265081912196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300.3265081912196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300.3265081912196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300.3265081912196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300.3265081912196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300.3265081912196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300.3265081912196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300.3265081912196</v>
      </c>
    </row>
    <row r="48" spans="1:16" ht="15" customHeight="1">
      <c r="A48" s="39">
        <v>2563</v>
      </c>
      <c r="B48" s="32">
        <v>2.19</v>
      </c>
      <c r="C48" s="32">
        <v>0.94</v>
      </c>
      <c r="D48" s="32">
        <v>13.52</v>
      </c>
      <c r="E48" s="32">
        <v>21.24</v>
      </c>
      <c r="F48" s="32">
        <v>98.18</v>
      </c>
      <c r="G48" s="32">
        <v>43.96</v>
      </c>
      <c r="H48" s="32">
        <v>13.83</v>
      </c>
      <c r="I48" s="32">
        <v>4.45</v>
      </c>
      <c r="J48" s="32">
        <v>2.37</v>
      </c>
      <c r="K48" s="32">
        <v>1.88</v>
      </c>
      <c r="L48" s="32">
        <v>1.57</v>
      </c>
      <c r="M48" s="32">
        <v>1.34</v>
      </c>
      <c r="N48" s="33">
        <f t="shared" si="3"/>
        <v>205.47</v>
      </c>
      <c r="O48" s="34">
        <f t="shared" si="1"/>
        <v>6.515410958904109</v>
      </c>
      <c r="P48" s="35">
        <f t="shared" si="2"/>
        <v>300.3265081912196</v>
      </c>
    </row>
    <row r="49" spans="1:16" ht="15" customHeight="1">
      <c r="A49" s="40">
        <v>2564</v>
      </c>
      <c r="B49" s="41">
        <v>2.436912</v>
      </c>
      <c r="C49" s="41">
        <v>1.4519520000000006</v>
      </c>
      <c r="D49" s="41">
        <v>29.26108800000001</v>
      </c>
      <c r="E49" s="41">
        <v>25.35408</v>
      </c>
      <c r="F49" s="41">
        <v>34.53753600000001</v>
      </c>
      <c r="G49" s="41">
        <v>13.075776000000001</v>
      </c>
      <c r="H49" s="41">
        <v>8.685792000000001</v>
      </c>
      <c r="I49" s="41">
        <v>4.257791999999999</v>
      </c>
      <c r="J49" s="41">
        <v>3.006720000000002</v>
      </c>
      <c r="K49" s="41">
        <v>1.7781120000000008</v>
      </c>
      <c r="L49" s="41">
        <v>0.7698240000000004</v>
      </c>
      <c r="M49" s="41"/>
      <c r="N49" s="42">
        <f>SUM(B49:M49)</f>
        <v>124.61558400000003</v>
      </c>
      <c r="O49" s="43">
        <f t="shared" si="1"/>
        <v>3.9515342465753434</v>
      </c>
      <c r="P49" s="44"/>
    </row>
    <row r="50" spans="1:16" ht="15" customHeight="1">
      <c r="A50" s="39">
        <v>2565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45"/>
      <c r="P50" s="44"/>
    </row>
    <row r="51" spans="1:16" ht="15" customHeight="1">
      <c r="A51" s="39">
        <v>2566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45"/>
      <c r="P51" s="44"/>
    </row>
    <row r="52" spans="1:16" ht="15" customHeight="1">
      <c r="A52" s="36" t="s">
        <v>19</v>
      </c>
      <c r="B52" s="37">
        <f>MAX(B7:B48)</f>
        <v>23.669280000000004</v>
      </c>
      <c r="C52" s="37">
        <f aca="true" t="shared" si="4" ref="C52:N52">MAX(C7:C48)</f>
        <v>28.585439999999995</v>
      </c>
      <c r="D52" s="37">
        <f t="shared" si="4"/>
        <v>119.84544000000001</v>
      </c>
      <c r="E52" s="37">
        <f t="shared" si="4"/>
        <v>139.23</v>
      </c>
      <c r="F52" s="37">
        <f t="shared" si="4"/>
        <v>189.13824</v>
      </c>
      <c r="G52" s="37">
        <f t="shared" si="4"/>
        <v>129.511</v>
      </c>
      <c r="H52" s="37">
        <f t="shared" si="4"/>
        <v>45.79</v>
      </c>
      <c r="I52" s="37">
        <f t="shared" si="4"/>
        <v>12.96</v>
      </c>
      <c r="J52" s="37">
        <f t="shared" si="4"/>
        <v>9.94</v>
      </c>
      <c r="K52" s="37">
        <f t="shared" si="4"/>
        <v>20.770560000000003</v>
      </c>
      <c r="L52" s="37">
        <f t="shared" si="4"/>
        <v>16.908480000000026</v>
      </c>
      <c r="M52" s="37">
        <f t="shared" si="4"/>
        <v>17.202240000000007</v>
      </c>
      <c r="N52" s="37">
        <f t="shared" si="4"/>
        <v>674.421984</v>
      </c>
      <c r="O52" s="34">
        <f>+N52*1000000/(365*86400)</f>
        <v>21.38578082191781</v>
      </c>
      <c r="P52" s="38"/>
    </row>
    <row r="53" spans="1:16" ht="15" customHeight="1">
      <c r="A53" s="36" t="s">
        <v>16</v>
      </c>
      <c r="B53" s="37">
        <f>AVERAGE(B7:B48)</f>
        <v>3.442056</v>
      </c>
      <c r="C53" s="37">
        <f aca="true" t="shared" si="5" ref="C53:M53">AVERAGE(C7:C48)</f>
        <v>7.049622666666669</v>
      </c>
      <c r="D53" s="37">
        <f t="shared" si="5"/>
        <v>21.46837771428572</v>
      </c>
      <c r="E53" s="37">
        <f t="shared" si="5"/>
        <v>68.4980841912195</v>
      </c>
      <c r="F53" s="37">
        <f t="shared" si="5"/>
        <v>99.0902601904762</v>
      </c>
      <c r="G53" s="37">
        <f t="shared" si="5"/>
        <v>59.553085904761915</v>
      </c>
      <c r="H53" s="37">
        <f t="shared" si="5"/>
        <v>18.987947047619045</v>
      </c>
      <c r="I53" s="37">
        <f t="shared" si="5"/>
        <v>7.833845714285716</v>
      </c>
      <c r="J53" s="37">
        <f t="shared" si="5"/>
        <v>4.949534666666667</v>
      </c>
      <c r="K53" s="37">
        <f t="shared" si="5"/>
        <v>3.7095676190476192</v>
      </c>
      <c r="L53" s="37">
        <f t="shared" si="5"/>
        <v>2.843245714285716</v>
      </c>
      <c r="M53" s="37">
        <f t="shared" si="5"/>
        <v>2.900880761904762</v>
      </c>
      <c r="N53" s="37">
        <f>SUM(B53:M53)</f>
        <v>300.3265081912196</v>
      </c>
      <c r="O53" s="34">
        <f>+N53*1000000/(365*86400)</f>
        <v>9.523291101953946</v>
      </c>
      <c r="P53" s="38"/>
    </row>
    <row r="54" spans="1:16" ht="15" customHeight="1">
      <c r="A54" s="36" t="s">
        <v>20</v>
      </c>
      <c r="B54" s="37">
        <f>MIN(B7:B48)</f>
        <v>0</v>
      </c>
      <c r="C54" s="37">
        <f aca="true" t="shared" si="6" ref="C54:N54">MIN(C7:C48)</f>
        <v>0.66</v>
      </c>
      <c r="D54" s="37">
        <f t="shared" si="6"/>
        <v>1.63</v>
      </c>
      <c r="E54" s="37">
        <f t="shared" si="6"/>
        <v>6.22</v>
      </c>
      <c r="F54" s="37">
        <f t="shared" si="6"/>
        <v>32.45</v>
      </c>
      <c r="G54" s="37">
        <f t="shared" si="6"/>
        <v>22.47</v>
      </c>
      <c r="H54" s="37">
        <f t="shared" si="6"/>
        <v>6.868799999999999</v>
      </c>
      <c r="I54" s="37">
        <f t="shared" si="6"/>
        <v>0.93</v>
      </c>
      <c r="J54" s="37">
        <f t="shared" si="6"/>
        <v>0</v>
      </c>
      <c r="K54" s="37">
        <f t="shared" si="6"/>
        <v>0</v>
      </c>
      <c r="L54" s="37">
        <f t="shared" si="6"/>
        <v>0</v>
      </c>
      <c r="M54" s="37">
        <f t="shared" si="6"/>
        <v>0</v>
      </c>
      <c r="N54" s="37">
        <f t="shared" si="6"/>
        <v>99.57000000000001</v>
      </c>
      <c r="O54" s="34">
        <f>+N54*1000000/(365*86400)</f>
        <v>3.15734398782344</v>
      </c>
      <c r="P54" s="38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2016-07-05T07:09:13Z</cp:lastPrinted>
  <dcterms:created xsi:type="dcterms:W3CDTF">1994-01-31T08:04:27Z</dcterms:created>
  <dcterms:modified xsi:type="dcterms:W3CDTF">2022-03-16T08:36:34Z</dcterms:modified>
  <cp:category/>
  <cp:version/>
  <cp:contentType/>
  <cp:contentStatus/>
</cp:coreProperties>
</file>