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4470" activeTab="0"/>
  </bookViews>
  <sheets>
    <sheet name="H05N13A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'H05N13A'!$A$1:$O$52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<sst xmlns="http://schemas.openxmlformats.org/spreadsheetml/2006/main" count="46" uniqueCount="29">
  <si>
    <t>ปริมาณน้ำรายเดือน - ล้านลูกบาศก์เมตร</t>
  </si>
  <si>
    <t>สถานี  :  บ้านบุญนาค  อ.เวียงสา  จ.น่าน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</si>
  <si>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</si>
  <si>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</si>
  <si>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</si>
  <si>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</si>
  <si>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</si>
  <si>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</si>
  <si>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</si>
  <si>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</si>
  <si>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</si>
  <si>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</si>
  <si>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</si>
  <si>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</si>
  <si>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</si>
  <si>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</si>
  <si>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</si>
  <si>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</si>
  <si>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</si>
  <si>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</si>
  <si>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</si>
  <si>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 xml:space="preserve"> </t>
  </si>
  <si>
    <t>สูงสุด</t>
  </si>
  <si>
    <t>ต่ำสุด</t>
  </si>
  <si>
    <t>2. ปี 2552 สำรวจปริมาณน้ำไม่ตรงแนวสำรวจ ไม่นำมาประมวลสถิติ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</si>
  <si>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 เม.ย. ถึง 31 มี.ค. ของปีต่อไป</t>
    </r>
  </si>
  <si>
    <t xml:space="preserve"> พี้นที่รับน้ำ    8,706    ตร.กม. </t>
  </si>
  <si>
    <t>แม่น้ำ  :  แม่น้ำน่าน N.13A</t>
  </si>
  <si>
    <t>ปริมาณน้ำเฉลี่ย 6,562.52 ล้านลบ.ม.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</si>
</sst>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0.00_)"/>
    <numFmt numFmtId="179" formatCode="\ \ bbbb"/>
    <numFmt numFmtId="180" formatCode="yyyy"/>
    <numFmt numFmtId="181" formatCode="0.0"/>
  </numFmts>
  <fonts count="4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178" fontId="5" fillId="0" borderId="0" xfId="0" applyNumberFormat="1" applyFont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79" fontId="5" fillId="0" borderId="13" xfId="0" applyNumberFormat="1" applyFont="1" applyBorder="1" applyAlignment="1" applyProtection="1">
      <alignment horizontal="center"/>
      <protection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5" fillId="0" borderId="14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6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/>
    </xf>
    <xf numFmtId="4" fontId="5" fillId="0" borderId="19" xfId="0" applyNumberFormat="1" applyFont="1" applyBorder="1" applyAlignment="1" applyProtection="1">
      <alignment horizontal="center"/>
      <protection/>
    </xf>
    <xf numFmtId="4" fontId="5" fillId="0" borderId="17" xfId="0" applyNumberFormat="1" applyFont="1" applyBorder="1" applyAlignment="1" applyProtection="1">
      <alignment horizontal="center"/>
      <protection/>
    </xf>
    <xf numFmtId="4" fontId="5" fillId="0" borderId="17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center"/>
      <protection/>
    </xf>
    <xf numFmtId="4" fontId="5" fillId="0" borderId="1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right"/>
      <protection/>
    </xf>
    <xf numFmtId="4" fontId="5" fillId="0" borderId="11" xfId="0" applyNumberFormat="1" applyFont="1" applyBorder="1" applyAlignment="1" applyProtection="1">
      <alignment horizontal="right"/>
      <protection/>
    </xf>
    <xf numFmtId="4" fontId="5" fillId="0" borderId="19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4" fontId="6" fillId="0" borderId="19" xfId="0" applyNumberFormat="1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/>
      <protection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N.13A 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09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5275"/>
          <c:w val="0.9482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กราฟปริมาณน้ำรายปี!$A$4:$A$39</c:f>
              <c:numCache/>
            </c:numRef>
          </c:cat>
          <c:val>
            <c:numRef>
              <c:f>กราฟปริมาณน้ำรายปี!$B$4:$B$39</c:f>
              <c:numCache/>
            </c:numRef>
          </c:val>
        </c:ser>
        <c:axId val="58735100"/>
        <c:axId val="58853853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6,562.52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กราฟปริมาณน้ำรายปี!$A$4:$A$39</c:f>
              <c:numCache/>
            </c:numRef>
          </c:cat>
          <c:val>
            <c:numRef>
              <c:f>กราฟปริมาณน้ำรายปี!$C$4:$C$39</c:f>
              <c:numCache/>
            </c:numRef>
          </c:val>
          <c:smooth val="0"/>
        </c:ser>
        <c:axId val="58735100"/>
        <c:axId val="58853853"/>
      </c:lineChart>
      <c:dateAx>
        <c:axId val="58735100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8853853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58853853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8735100"/>
        <c:crossesAt val="1"/>
        <c:crossBetween val="between"/>
        <c:dispUnits/>
        <c:majorUnit val="3000"/>
        <c:minorUnit val="10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95"/>
          <c:y val="0.2165"/>
          <c:w val="0.247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18</xdr:col>
      <xdr:colOff>19050</xdr:colOff>
      <xdr:row>24</xdr:row>
      <xdr:rowOff>209550</xdr:rowOff>
    </xdr:to>
    <xdr:graphicFrame>
      <xdr:nvGraphicFramePr>
        <xdr:cNvPr id="1" name="Chart 1"/>
        <xdr:cNvGraphicFramePr/>
      </xdr:nvGraphicFramePr>
      <xdr:xfrm>
        <a:off x="2619375" y="514350"/>
        <a:ext cx="74485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A31">
      <selection activeCell="R46" sqref="R46"/>
    </sheetView>
  </sheetViews>
  <sheetFormatPr defaultColWidth="8.5" defaultRowHeight="21"/>
  <cols>
    <col min="1" max="1" width="8.5" style="3" customWidth="1"/>
    <col min="2" max="3" width="8.5" style="4" customWidth="1"/>
    <col min="4" max="7" width="9.16015625" style="4" customWidth="1"/>
    <col min="8" max="8" width="9" style="4" customWidth="1"/>
    <col min="9" max="13" width="8.5" style="4" customWidth="1"/>
    <col min="14" max="14" width="10.33203125" style="4" customWidth="1"/>
    <col min="15" max="15" width="10" style="4" customWidth="1"/>
    <col min="16" max="16384" width="8.5" style="3" customWidth="1"/>
  </cols>
  <sheetData>
    <row r="1" spans="1:15" ht="21">
      <c r="A1" s="2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ht="15" customHeight="1"/>
    <row r="3" spans="1:15" ht="26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3"/>
      <c r="K3" s="5" t="s">
        <v>26</v>
      </c>
      <c r="L3" s="3"/>
      <c r="M3" s="3"/>
      <c r="N3" s="7"/>
      <c r="O3" s="7"/>
    </row>
    <row r="4" spans="1:15" ht="26.25" customHeight="1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  <c r="N4" s="7"/>
      <c r="O4" s="3"/>
    </row>
    <row r="5" spans="1:15" ht="23.25" customHeight="1">
      <c r="A5" s="8"/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5"/>
      <c r="N5" s="9" t="s">
        <v>2</v>
      </c>
      <c r="O5" s="9" t="s">
        <v>2</v>
      </c>
    </row>
    <row r="6" spans="1:16" ht="23.25" customHeight="1">
      <c r="A6" s="10" t="s">
        <v>3</v>
      </c>
      <c r="B6" s="19" t="s">
        <v>4</v>
      </c>
      <c r="C6" s="38" t="s">
        <v>5</v>
      </c>
      <c r="D6" s="38" t="s">
        <v>6</v>
      </c>
      <c r="E6" s="38" t="s">
        <v>7</v>
      </c>
      <c r="F6" s="38" t="s">
        <v>8</v>
      </c>
      <c r="G6" s="38" t="s">
        <v>9</v>
      </c>
      <c r="H6" s="38" t="s">
        <v>10</v>
      </c>
      <c r="I6" s="38" t="s">
        <v>11</v>
      </c>
      <c r="J6" s="38" t="s">
        <v>12</v>
      </c>
      <c r="K6" s="38" t="s">
        <v>13</v>
      </c>
      <c r="L6" s="38" t="s">
        <v>14</v>
      </c>
      <c r="M6" s="19" t="s">
        <v>15</v>
      </c>
      <c r="N6" s="11" t="s">
        <v>16</v>
      </c>
      <c r="O6" s="11" t="s">
        <v>17</v>
      </c>
      <c r="P6" s="7"/>
    </row>
    <row r="7" spans="1:15" ht="23.25" customHeight="1">
      <c r="A7" s="12"/>
      <c r="B7" s="36"/>
      <c r="C7" s="39"/>
      <c r="D7" s="39"/>
      <c r="E7" s="39"/>
      <c r="F7" s="39"/>
      <c r="G7" s="39"/>
      <c r="H7" s="39"/>
      <c r="I7" s="39"/>
      <c r="J7" s="39"/>
      <c r="K7" s="39"/>
      <c r="L7" s="39"/>
      <c r="M7" s="36"/>
      <c r="N7" s="13" t="s">
        <v>18</v>
      </c>
      <c r="O7" s="14" t="s">
        <v>19</v>
      </c>
    </row>
    <row r="8" spans="1:15" ht="18" customHeight="1">
      <c r="A8" s="31">
        <v>2530</v>
      </c>
      <c r="B8" s="41" t="s">
        <v>20</v>
      </c>
      <c r="C8" s="42" t="s">
        <v>20</v>
      </c>
      <c r="D8" s="42" t="s">
        <v>20</v>
      </c>
      <c r="E8" s="43">
        <v>145.5</v>
      </c>
      <c r="F8" s="43">
        <v>922.8</v>
      </c>
      <c r="G8" s="43">
        <v>647.6</v>
      </c>
      <c r="H8" s="43">
        <v>391</v>
      </c>
      <c r="I8" s="43">
        <v>234.1</v>
      </c>
      <c r="J8" s="43">
        <v>112.2</v>
      </c>
      <c r="K8" s="43">
        <v>69.8</v>
      </c>
      <c r="L8" s="43">
        <v>45.2</v>
      </c>
      <c r="M8" s="44">
        <v>25.2</v>
      </c>
      <c r="N8" s="45" t="s">
        <v>20</v>
      </c>
      <c r="O8" s="45" t="s">
        <v>20</v>
      </c>
    </row>
    <row r="9" spans="1:21" ht="18" customHeight="1">
      <c r="A9" s="31">
        <v>2531</v>
      </c>
      <c r="B9" s="46">
        <v>86.33</v>
      </c>
      <c r="C9" s="43">
        <v>251.69</v>
      </c>
      <c r="D9" s="43">
        <v>301.39</v>
      </c>
      <c r="E9" s="43">
        <v>773.02</v>
      </c>
      <c r="F9" s="43">
        <v>1737.5</v>
      </c>
      <c r="G9" s="43">
        <v>582.87</v>
      </c>
      <c r="H9" s="43">
        <v>367.65</v>
      </c>
      <c r="I9" s="43">
        <v>209.91</v>
      </c>
      <c r="J9" s="43">
        <v>148.88</v>
      </c>
      <c r="K9" s="43">
        <v>103.46</v>
      </c>
      <c r="L9" s="43">
        <v>68.64</v>
      </c>
      <c r="M9" s="44">
        <v>52.62</v>
      </c>
      <c r="N9" s="47">
        <v>4683.96</v>
      </c>
      <c r="O9" s="47">
        <v>148.52739726027397</v>
      </c>
      <c r="P9" s="15"/>
      <c r="Q9" s="15"/>
      <c r="R9" s="15"/>
      <c r="S9" s="15"/>
      <c r="T9" s="15"/>
      <c r="U9" s="15"/>
    </row>
    <row r="10" spans="1:21" ht="18" customHeight="1">
      <c r="A10" s="31">
        <v>2532</v>
      </c>
      <c r="B10" s="46">
        <v>34.14</v>
      </c>
      <c r="C10" s="43">
        <v>135.9</v>
      </c>
      <c r="D10" s="43">
        <v>184.34</v>
      </c>
      <c r="E10" s="43">
        <v>568.18</v>
      </c>
      <c r="F10" s="43">
        <v>756.78</v>
      </c>
      <c r="G10" s="43">
        <v>825.99</v>
      </c>
      <c r="H10" s="43">
        <v>394.9</v>
      </c>
      <c r="I10" s="43">
        <v>164.06</v>
      </c>
      <c r="J10" s="43">
        <v>103.3</v>
      </c>
      <c r="K10" s="43">
        <v>72.74</v>
      </c>
      <c r="L10" s="43">
        <v>52.74</v>
      </c>
      <c r="M10" s="44">
        <v>52.69</v>
      </c>
      <c r="N10" s="47">
        <v>3345.76</v>
      </c>
      <c r="O10" s="47">
        <v>106.0933536276002</v>
      </c>
      <c r="P10" s="15"/>
      <c r="Q10" s="15"/>
      <c r="R10" s="15"/>
      <c r="S10" s="15"/>
      <c r="T10" s="15"/>
      <c r="U10" s="15"/>
    </row>
    <row r="11" spans="1:21" ht="18" customHeight="1">
      <c r="A11" s="31">
        <v>2533</v>
      </c>
      <c r="B11" s="46">
        <v>45.45</v>
      </c>
      <c r="C11" s="43">
        <v>137.91</v>
      </c>
      <c r="D11" s="43">
        <v>303.45</v>
      </c>
      <c r="E11" s="43">
        <v>813.14</v>
      </c>
      <c r="F11" s="43">
        <v>824.15</v>
      </c>
      <c r="G11" s="43">
        <v>754.41</v>
      </c>
      <c r="H11" s="43">
        <v>324.93</v>
      </c>
      <c r="I11" s="43">
        <v>218.68</v>
      </c>
      <c r="J11" s="43">
        <v>127.35</v>
      </c>
      <c r="K11" s="43">
        <v>87.1</v>
      </c>
      <c r="L11" s="43">
        <v>54.39</v>
      </c>
      <c r="M11" s="44">
        <v>41.55</v>
      </c>
      <c r="N11" s="48">
        <v>3732.51</v>
      </c>
      <c r="O11" s="47">
        <v>118.35711567732113</v>
      </c>
      <c r="P11" s="15"/>
      <c r="Q11" s="15"/>
      <c r="R11" s="15"/>
      <c r="S11" s="15"/>
      <c r="T11" s="15"/>
      <c r="U11" s="15"/>
    </row>
    <row r="12" spans="1:21" ht="18" customHeight="1">
      <c r="A12" s="31">
        <v>2534</v>
      </c>
      <c r="B12" s="46">
        <v>44.2</v>
      </c>
      <c r="C12" s="43">
        <v>176.1</v>
      </c>
      <c r="D12" s="43">
        <v>261.4</v>
      </c>
      <c r="E12" s="43">
        <v>392.5</v>
      </c>
      <c r="F12" s="43">
        <v>917.1</v>
      </c>
      <c r="G12" s="43">
        <v>884.7</v>
      </c>
      <c r="H12" s="43">
        <v>402</v>
      </c>
      <c r="I12" s="43">
        <v>185.8</v>
      </c>
      <c r="J12" s="43">
        <v>106</v>
      </c>
      <c r="K12" s="43">
        <v>78.5</v>
      </c>
      <c r="L12" s="43">
        <v>49.1</v>
      </c>
      <c r="M12" s="44">
        <v>35.9</v>
      </c>
      <c r="N12" s="48">
        <v>3533.3</v>
      </c>
      <c r="O12" s="47">
        <v>112.04020801623541</v>
      </c>
      <c r="P12" s="15"/>
      <c r="Q12" s="15"/>
      <c r="R12" s="15"/>
      <c r="S12" s="15"/>
      <c r="T12" s="15"/>
      <c r="U12" s="15"/>
    </row>
    <row r="13" spans="1:15" ht="18" customHeight="1">
      <c r="A13" s="31">
        <v>2535</v>
      </c>
      <c r="B13" s="49">
        <v>28.5</v>
      </c>
      <c r="C13" s="50">
        <v>32.32</v>
      </c>
      <c r="D13" s="50">
        <v>57.75</v>
      </c>
      <c r="E13" s="50">
        <v>530.41</v>
      </c>
      <c r="F13" s="50">
        <v>723.64</v>
      </c>
      <c r="G13" s="50">
        <v>735.01</v>
      </c>
      <c r="H13" s="50">
        <v>370.7</v>
      </c>
      <c r="I13" s="50">
        <v>160.12</v>
      </c>
      <c r="J13" s="50">
        <v>139.83</v>
      </c>
      <c r="K13" s="50">
        <v>84.78</v>
      </c>
      <c r="L13" s="50">
        <v>53.71</v>
      </c>
      <c r="M13" s="51">
        <v>59.93</v>
      </c>
      <c r="N13" s="48">
        <v>2976.7</v>
      </c>
      <c r="O13" s="47">
        <v>94.39053779807203</v>
      </c>
    </row>
    <row r="14" spans="1:21" ht="18" customHeight="1">
      <c r="A14" s="31">
        <v>2536</v>
      </c>
      <c r="B14" s="49">
        <v>45.3</v>
      </c>
      <c r="C14" s="50">
        <v>92</v>
      </c>
      <c r="D14" s="50">
        <v>232.9</v>
      </c>
      <c r="E14" s="50">
        <v>1008.3</v>
      </c>
      <c r="F14" s="50">
        <v>778</v>
      </c>
      <c r="G14" s="50">
        <v>626.9</v>
      </c>
      <c r="H14" s="50">
        <v>324.7</v>
      </c>
      <c r="I14" s="50">
        <v>170.2</v>
      </c>
      <c r="J14" s="50">
        <v>99.6</v>
      </c>
      <c r="K14" s="50">
        <v>65.6</v>
      </c>
      <c r="L14" s="50">
        <v>41</v>
      </c>
      <c r="M14" s="51">
        <v>57.8</v>
      </c>
      <c r="N14" s="48">
        <v>3542.3</v>
      </c>
      <c r="O14" s="47">
        <v>112.32559614408927</v>
      </c>
      <c r="P14" s="16"/>
      <c r="Q14" s="15" t="s">
        <v>21</v>
      </c>
      <c r="R14" s="15"/>
      <c r="S14" s="15"/>
      <c r="T14" s="15"/>
      <c r="U14" s="15"/>
    </row>
    <row r="15" spans="1:21" ht="18" customHeight="1">
      <c r="A15" s="31">
        <v>2537</v>
      </c>
      <c r="B15" s="52">
        <v>50.7</v>
      </c>
      <c r="C15" s="53">
        <v>147.4</v>
      </c>
      <c r="D15" s="53">
        <v>370</v>
      </c>
      <c r="E15" s="53">
        <v>980</v>
      </c>
      <c r="F15" s="53">
        <v>4093.4</v>
      </c>
      <c r="G15" s="53">
        <v>2309.1</v>
      </c>
      <c r="H15" s="53">
        <v>843.9</v>
      </c>
      <c r="I15" s="53">
        <v>328.9</v>
      </c>
      <c r="J15" s="53">
        <v>239.1</v>
      </c>
      <c r="K15" s="53">
        <v>98.9</v>
      </c>
      <c r="L15" s="53">
        <v>64.8</v>
      </c>
      <c r="M15" s="54">
        <v>55.8</v>
      </c>
      <c r="N15" s="47">
        <v>9582</v>
      </c>
      <c r="O15" s="55">
        <v>303.8432267884322</v>
      </c>
      <c r="P15" s="15"/>
      <c r="Q15" s="15"/>
      <c r="R15" s="15"/>
      <c r="S15" s="15"/>
      <c r="T15" s="15"/>
      <c r="U15" s="15"/>
    </row>
    <row r="16" spans="1:15" ht="18" customHeight="1">
      <c r="A16" s="32">
        <v>2538</v>
      </c>
      <c r="B16" s="56">
        <v>58.97</v>
      </c>
      <c r="C16" s="57">
        <v>94.79</v>
      </c>
      <c r="D16" s="57">
        <v>211.07</v>
      </c>
      <c r="E16" s="57">
        <v>1249.32</v>
      </c>
      <c r="F16" s="57">
        <v>4268.9</v>
      </c>
      <c r="G16" s="57">
        <v>3184.7</v>
      </c>
      <c r="H16" s="57">
        <v>975.61</v>
      </c>
      <c r="I16" s="57">
        <v>633.62</v>
      </c>
      <c r="J16" s="57">
        <v>315.61</v>
      </c>
      <c r="K16" s="57">
        <v>178.65</v>
      </c>
      <c r="L16" s="57">
        <v>88.44</v>
      </c>
      <c r="M16" s="58">
        <v>69.15</v>
      </c>
      <c r="N16" s="47">
        <v>11328.83</v>
      </c>
      <c r="O16" s="59">
        <v>359.2348427194318</v>
      </c>
    </row>
    <row r="17" spans="1:15" ht="18" customHeight="1">
      <c r="A17" s="31">
        <v>2539</v>
      </c>
      <c r="B17" s="49">
        <v>100.3</v>
      </c>
      <c r="C17" s="50">
        <v>125.9</v>
      </c>
      <c r="D17" s="50">
        <v>378.6</v>
      </c>
      <c r="E17" s="50">
        <v>1441.5</v>
      </c>
      <c r="F17" s="50">
        <v>2351.3</v>
      </c>
      <c r="G17" s="50">
        <v>1382.5</v>
      </c>
      <c r="H17" s="50">
        <v>858.3</v>
      </c>
      <c r="I17" s="50">
        <v>370.7</v>
      </c>
      <c r="J17" s="50">
        <v>174.6</v>
      </c>
      <c r="K17" s="50">
        <v>118.8</v>
      </c>
      <c r="L17" s="50">
        <v>74.8</v>
      </c>
      <c r="M17" s="51">
        <v>65.2</v>
      </c>
      <c r="N17" s="48">
        <v>7442.5</v>
      </c>
      <c r="O17" s="47">
        <v>236.00012683916796</v>
      </c>
    </row>
    <row r="18" spans="1:15" ht="18" customHeight="1">
      <c r="A18" s="32">
        <v>2540</v>
      </c>
      <c r="B18" s="49">
        <v>85.25</v>
      </c>
      <c r="C18" s="50">
        <v>115.09</v>
      </c>
      <c r="D18" s="50">
        <v>85.83</v>
      </c>
      <c r="E18" s="50">
        <v>698.21</v>
      </c>
      <c r="F18" s="50">
        <v>1632.94</v>
      </c>
      <c r="G18" s="50">
        <v>2018.61</v>
      </c>
      <c r="H18" s="50">
        <v>1007.24</v>
      </c>
      <c r="I18" s="50">
        <v>300.18</v>
      </c>
      <c r="J18" s="50">
        <v>160.51</v>
      </c>
      <c r="K18" s="50">
        <v>109.81</v>
      </c>
      <c r="L18" s="50">
        <v>77.9</v>
      </c>
      <c r="M18" s="51">
        <v>59.58</v>
      </c>
      <c r="N18" s="55">
        <f>+SUM(B18:M18)</f>
        <v>6351.150000000001</v>
      </c>
      <c r="O18" s="47">
        <v>201.4</v>
      </c>
    </row>
    <row r="19" spans="1:15" ht="18" customHeight="1">
      <c r="A19" s="31">
        <v>2541</v>
      </c>
      <c r="B19" s="49">
        <v>85.57</v>
      </c>
      <c r="C19" s="50">
        <v>90.18</v>
      </c>
      <c r="D19" s="50">
        <v>135.79</v>
      </c>
      <c r="E19" s="50">
        <v>786.17</v>
      </c>
      <c r="F19" s="50">
        <v>953.13</v>
      </c>
      <c r="G19" s="50">
        <v>1539.85</v>
      </c>
      <c r="H19" s="50">
        <v>345.45</v>
      </c>
      <c r="I19" s="50">
        <v>148.33</v>
      </c>
      <c r="J19" s="50">
        <v>108.34</v>
      </c>
      <c r="K19" s="50">
        <v>86.1</v>
      </c>
      <c r="L19" s="50">
        <v>58.67</v>
      </c>
      <c r="M19" s="51">
        <v>51.31</v>
      </c>
      <c r="N19" s="55">
        <f>+SUM(B19:M19)</f>
        <v>4388.89</v>
      </c>
      <c r="O19" s="47">
        <v>139.2</v>
      </c>
    </row>
    <row r="20" spans="1:15" ht="18" customHeight="1">
      <c r="A20" s="32">
        <v>2542</v>
      </c>
      <c r="B20" s="49">
        <v>61.8</v>
      </c>
      <c r="C20" s="50">
        <v>186.6</v>
      </c>
      <c r="D20" s="50">
        <v>639.4</v>
      </c>
      <c r="E20" s="50">
        <v>622.7</v>
      </c>
      <c r="F20" s="50">
        <v>2405.6</v>
      </c>
      <c r="G20" s="50">
        <v>3200.9</v>
      </c>
      <c r="H20" s="50">
        <v>1008.5</v>
      </c>
      <c r="I20" s="50">
        <v>388</v>
      </c>
      <c r="J20" s="50">
        <v>180.5</v>
      </c>
      <c r="K20" s="50">
        <v>103.6</v>
      </c>
      <c r="L20" s="50">
        <v>74.6</v>
      </c>
      <c r="M20" s="51">
        <v>67.1</v>
      </c>
      <c r="N20" s="55">
        <f>+SUM(B20:M20)</f>
        <v>8939.300000000001</v>
      </c>
      <c r="O20" s="47">
        <v>283</v>
      </c>
    </row>
    <row r="21" spans="1:15" ht="18" customHeight="1">
      <c r="A21" s="32">
        <v>2543</v>
      </c>
      <c r="B21" s="49">
        <v>48.95</v>
      </c>
      <c r="C21" s="50">
        <v>369.58</v>
      </c>
      <c r="D21" s="50">
        <v>645.88</v>
      </c>
      <c r="E21" s="50">
        <v>1870.14</v>
      </c>
      <c r="F21" s="50">
        <v>1550.97</v>
      </c>
      <c r="G21" s="50">
        <v>2155.67</v>
      </c>
      <c r="H21" s="50">
        <v>895.1</v>
      </c>
      <c r="I21" s="50">
        <v>398.45</v>
      </c>
      <c r="J21" s="50">
        <v>183.58</v>
      </c>
      <c r="K21" s="50">
        <v>117.63</v>
      </c>
      <c r="L21" s="50">
        <v>70.42</v>
      </c>
      <c r="M21" s="51">
        <v>110.42</v>
      </c>
      <c r="N21" s="55">
        <f aca="true" t="shared" si="0" ref="N21:N26">SUM(B21:M21)</f>
        <v>8416.79</v>
      </c>
      <c r="O21" s="60">
        <f aca="true" t="shared" si="1" ref="O21:O44">+N21*0.0317097</f>
        <v>266.89388586300004</v>
      </c>
    </row>
    <row r="22" spans="1:15" ht="18" customHeight="1">
      <c r="A22" s="31">
        <v>2544</v>
      </c>
      <c r="B22" s="49">
        <v>65.98</v>
      </c>
      <c r="C22" s="50">
        <v>191.01</v>
      </c>
      <c r="D22" s="50">
        <v>346.65</v>
      </c>
      <c r="E22" s="50">
        <v>1741.55</v>
      </c>
      <c r="F22" s="50">
        <v>4069.9</v>
      </c>
      <c r="G22" s="50">
        <v>2824.36</v>
      </c>
      <c r="H22" s="50">
        <v>974.09</v>
      </c>
      <c r="I22" s="50">
        <v>458.14</v>
      </c>
      <c r="J22" s="50">
        <v>236.14</v>
      </c>
      <c r="K22" s="50">
        <v>162.19</v>
      </c>
      <c r="L22" s="50">
        <v>92.91</v>
      </c>
      <c r="M22" s="51">
        <v>69.87</v>
      </c>
      <c r="N22" s="48">
        <f t="shared" si="0"/>
        <v>11232.79</v>
      </c>
      <c r="O22" s="60">
        <f t="shared" si="1"/>
        <v>356.188401063</v>
      </c>
    </row>
    <row r="23" spans="1:15" ht="18" customHeight="1">
      <c r="A23" s="32">
        <v>2545</v>
      </c>
      <c r="B23" s="49">
        <v>60.6</v>
      </c>
      <c r="C23" s="50">
        <v>760.2</v>
      </c>
      <c r="D23" s="50">
        <v>1193.7</v>
      </c>
      <c r="E23" s="50">
        <v>1443.1</v>
      </c>
      <c r="F23" s="50">
        <v>2863.4</v>
      </c>
      <c r="G23" s="50">
        <v>2905</v>
      </c>
      <c r="H23" s="50">
        <v>912.9</v>
      </c>
      <c r="I23" s="50">
        <v>491.7</v>
      </c>
      <c r="J23" s="50">
        <v>323</v>
      </c>
      <c r="K23" s="50">
        <v>209.2</v>
      </c>
      <c r="L23" s="50">
        <v>115.9</v>
      </c>
      <c r="M23" s="51">
        <v>124.9</v>
      </c>
      <c r="N23" s="48">
        <f t="shared" si="0"/>
        <v>11403.6</v>
      </c>
      <c r="O23" s="60">
        <f t="shared" si="1"/>
        <v>361.60473492</v>
      </c>
    </row>
    <row r="24" spans="1:15" ht="18" customHeight="1">
      <c r="A24" s="31">
        <v>2546</v>
      </c>
      <c r="B24" s="49">
        <v>80.46</v>
      </c>
      <c r="C24" s="50">
        <v>89.99</v>
      </c>
      <c r="D24" s="50">
        <v>235.4</v>
      </c>
      <c r="E24" s="50">
        <v>1353.08</v>
      </c>
      <c r="F24" s="50">
        <v>1904.2</v>
      </c>
      <c r="G24" s="50">
        <v>2336.9</v>
      </c>
      <c r="H24" s="50">
        <v>501.6</v>
      </c>
      <c r="I24" s="50">
        <v>214.86</v>
      </c>
      <c r="J24" s="50">
        <v>129.34</v>
      </c>
      <c r="K24" s="50">
        <v>94.21</v>
      </c>
      <c r="L24" s="50">
        <v>63.68</v>
      </c>
      <c r="M24" s="51">
        <v>46.61</v>
      </c>
      <c r="N24" s="48">
        <f t="shared" si="0"/>
        <v>7050.330000000001</v>
      </c>
      <c r="O24" s="60">
        <f t="shared" si="1"/>
        <v>223.56384920100004</v>
      </c>
    </row>
    <row r="25" spans="1:15" ht="18" customHeight="1">
      <c r="A25" s="31">
        <v>2547</v>
      </c>
      <c r="B25" s="49">
        <v>73.7</v>
      </c>
      <c r="C25" s="50">
        <v>161.3</v>
      </c>
      <c r="D25" s="50">
        <v>717.87</v>
      </c>
      <c r="E25" s="50">
        <v>1637.15</v>
      </c>
      <c r="F25" s="50">
        <v>2249.78</v>
      </c>
      <c r="G25" s="50">
        <v>2731.19</v>
      </c>
      <c r="H25" s="50">
        <v>578.53</v>
      </c>
      <c r="I25" s="50">
        <v>228.37</v>
      </c>
      <c r="J25" s="50">
        <v>137.42</v>
      </c>
      <c r="K25" s="50">
        <v>95.04</v>
      </c>
      <c r="L25" s="50">
        <v>63.33</v>
      </c>
      <c r="M25" s="51">
        <v>54.33</v>
      </c>
      <c r="N25" s="48">
        <f t="shared" si="0"/>
        <v>8728.01</v>
      </c>
      <c r="O25" s="47">
        <f t="shared" si="1"/>
        <v>276.76257869700004</v>
      </c>
    </row>
    <row r="26" spans="1:15" ht="18" customHeight="1">
      <c r="A26" s="31">
        <v>2548</v>
      </c>
      <c r="B26" s="49">
        <v>58.5792</v>
      </c>
      <c r="C26" s="50">
        <v>79.5312</v>
      </c>
      <c r="D26" s="50">
        <v>427.97375999999997</v>
      </c>
      <c r="E26" s="50">
        <v>887.1336</v>
      </c>
      <c r="F26" s="50">
        <v>2355.27264</v>
      </c>
      <c r="G26" s="50">
        <v>2289.69936</v>
      </c>
      <c r="H26" s="50">
        <v>1121.8694400000002</v>
      </c>
      <c r="I26" s="50">
        <v>383.44320000000005</v>
      </c>
      <c r="J26" s="50">
        <v>192.5856</v>
      </c>
      <c r="K26" s="50">
        <v>132.1488</v>
      </c>
      <c r="L26" s="50">
        <v>87.5664</v>
      </c>
      <c r="M26" s="51">
        <v>59.5728</v>
      </c>
      <c r="N26" s="48">
        <f t="shared" si="0"/>
        <v>8075.376</v>
      </c>
      <c r="O26" s="47">
        <f t="shared" si="1"/>
        <v>256.0677503472</v>
      </c>
    </row>
    <row r="27" spans="1:15" ht="18" customHeight="1">
      <c r="A27" s="31">
        <v>2549</v>
      </c>
      <c r="B27" s="49">
        <v>110.73023999999998</v>
      </c>
      <c r="C27" s="50">
        <v>374.62176000000005</v>
      </c>
      <c r="D27" s="50">
        <v>228.64032000000003</v>
      </c>
      <c r="E27" s="50">
        <v>977.0371199999998</v>
      </c>
      <c r="F27" s="50">
        <v>3232.53504</v>
      </c>
      <c r="G27" s="50">
        <v>1824.5476800000001</v>
      </c>
      <c r="H27" s="50">
        <v>912.40128</v>
      </c>
      <c r="I27" s="50">
        <v>304.01568000000003</v>
      </c>
      <c r="J27" s="50">
        <v>168.22080000000003</v>
      </c>
      <c r="K27" s="50">
        <v>117.98783999999999</v>
      </c>
      <c r="L27" s="50">
        <v>76.52447999999997</v>
      </c>
      <c r="M27" s="51">
        <v>59.07168000000003</v>
      </c>
      <c r="N27" s="48">
        <v>8386.33392</v>
      </c>
      <c r="O27" s="47">
        <f t="shared" si="1"/>
        <v>265.92813270302395</v>
      </c>
    </row>
    <row r="28" spans="1:15" ht="18" customHeight="1">
      <c r="A28" s="31">
        <v>2550</v>
      </c>
      <c r="B28" s="49">
        <v>63.38304000000001</v>
      </c>
      <c r="C28" s="50">
        <v>242.55071999999996</v>
      </c>
      <c r="D28" s="50">
        <v>418.4645760000001</v>
      </c>
      <c r="E28" s="50">
        <v>445.8689280000001</v>
      </c>
      <c r="F28" s="50">
        <v>1518.3244800000004</v>
      </c>
      <c r="G28" s="50">
        <v>1368.6036480000002</v>
      </c>
      <c r="H28" s="50">
        <v>1178.7284160000002</v>
      </c>
      <c r="I28" s="50">
        <v>344.73600000000005</v>
      </c>
      <c r="J28" s="50">
        <v>180.74880000000002</v>
      </c>
      <c r="K28" s="50">
        <v>115.26624000000002</v>
      </c>
      <c r="L28" s="50">
        <v>118.08287999999996</v>
      </c>
      <c r="M28" s="51">
        <v>54.043200000000006</v>
      </c>
      <c r="N28" s="48">
        <v>6048.800928000001</v>
      </c>
      <c r="O28" s="47">
        <f t="shared" si="1"/>
        <v>191.80566278660163</v>
      </c>
    </row>
    <row r="29" spans="1:15" ht="18" customHeight="1">
      <c r="A29" s="31">
        <v>2551</v>
      </c>
      <c r="B29" s="61">
        <v>43.19136</v>
      </c>
      <c r="C29" s="57">
        <v>179.1504</v>
      </c>
      <c r="D29" s="57">
        <v>842.6591999999999</v>
      </c>
      <c r="E29" s="57">
        <v>1788.589728</v>
      </c>
      <c r="F29" s="57">
        <v>2612.4543360000002</v>
      </c>
      <c r="G29" s="57">
        <v>1104.3993600000001</v>
      </c>
      <c r="H29" s="57">
        <v>558.576</v>
      </c>
      <c r="I29" s="57">
        <v>275.62463999999994</v>
      </c>
      <c r="J29" s="57">
        <v>114.03072</v>
      </c>
      <c r="K29" s="57">
        <v>72.34272</v>
      </c>
      <c r="L29" s="57">
        <v>39.528</v>
      </c>
      <c r="M29" s="58">
        <v>27.49248</v>
      </c>
      <c r="N29" s="59">
        <v>7658.038944000002</v>
      </c>
      <c r="O29" s="47">
        <f t="shared" si="1"/>
        <v>242.83411750255686</v>
      </c>
    </row>
    <row r="30" spans="1:15" ht="18" customHeight="1">
      <c r="A30" s="33">
        <v>2552</v>
      </c>
      <c r="B30" s="62">
        <v>28.373760000000004</v>
      </c>
      <c r="C30" s="63">
        <v>58.71744</v>
      </c>
      <c r="D30" s="63">
        <v>142.83648</v>
      </c>
      <c r="E30" s="63">
        <v>712.3464000000002</v>
      </c>
      <c r="F30" s="63">
        <v>490.4323199999999</v>
      </c>
      <c r="G30" s="63">
        <v>430.5139200000001</v>
      </c>
      <c r="H30" s="63">
        <v>254.85407999999998</v>
      </c>
      <c r="I30" s="63">
        <v>115.0848</v>
      </c>
      <c r="J30" s="63">
        <v>58.752</v>
      </c>
      <c r="K30" s="63">
        <v>42.508799999999994</v>
      </c>
      <c r="L30" s="63">
        <v>23.79456</v>
      </c>
      <c r="M30" s="64">
        <v>27.9936</v>
      </c>
      <c r="N30" s="65">
        <v>2386.2081600000006</v>
      </c>
      <c r="O30" s="66">
        <f t="shared" si="1"/>
        <v>75.66594489115202</v>
      </c>
    </row>
    <row r="31" spans="1:15" ht="18" customHeight="1">
      <c r="A31" s="31">
        <v>2553</v>
      </c>
      <c r="B31" s="49">
        <v>20.541600000000003</v>
      </c>
      <c r="C31" s="50">
        <v>61.98767999999999</v>
      </c>
      <c r="D31" s="50">
        <v>55.084320000000005</v>
      </c>
      <c r="E31" s="50">
        <v>942.863328</v>
      </c>
      <c r="F31" s="50">
        <v>3562.214112</v>
      </c>
      <c r="G31" s="50">
        <v>2736.474624</v>
      </c>
      <c r="H31" s="50">
        <v>534.47904</v>
      </c>
      <c r="I31" s="50">
        <v>166.50144</v>
      </c>
      <c r="J31" s="50">
        <v>98.92799999999998</v>
      </c>
      <c r="K31" s="50">
        <v>54.03888</v>
      </c>
      <c r="L31" s="50">
        <v>24.22224000000001</v>
      </c>
      <c r="M31" s="51">
        <v>44.897760000000005</v>
      </c>
      <c r="N31" s="48">
        <v>8302.233024000001</v>
      </c>
      <c r="O31" s="47">
        <f t="shared" si="1"/>
        <v>263.2613185211328</v>
      </c>
    </row>
    <row r="32" spans="1:15" ht="18" customHeight="1">
      <c r="A32" s="31">
        <v>2554</v>
      </c>
      <c r="B32" s="49">
        <v>101.87424000000004</v>
      </c>
      <c r="C32" s="50">
        <v>548.13888</v>
      </c>
      <c r="D32" s="50">
        <v>1685.5084800000002</v>
      </c>
      <c r="E32" s="50">
        <v>2723.436</v>
      </c>
      <c r="F32" s="50">
        <v>3856.7793600000005</v>
      </c>
      <c r="G32" s="50">
        <v>2781.2289600000004</v>
      </c>
      <c r="H32" s="50">
        <v>1184.5569600000006</v>
      </c>
      <c r="I32" s="50">
        <v>423.19584</v>
      </c>
      <c r="J32" s="50">
        <v>226.13472000000002</v>
      </c>
      <c r="K32" s="50">
        <v>146.63807999999997</v>
      </c>
      <c r="L32" s="50">
        <v>91.1606399999998</v>
      </c>
      <c r="M32" s="51">
        <v>61.16256</v>
      </c>
      <c r="N32" s="48">
        <v>13829.814720000002</v>
      </c>
      <c r="O32" s="47">
        <f t="shared" si="1"/>
        <v>438.5392758267841</v>
      </c>
    </row>
    <row r="33" spans="1:15" ht="18" customHeight="1">
      <c r="A33" s="31">
        <v>2555</v>
      </c>
      <c r="B33" s="49">
        <v>144.517824</v>
      </c>
      <c r="C33" s="50">
        <v>278.44214400000004</v>
      </c>
      <c r="D33" s="50">
        <v>241.28582400000002</v>
      </c>
      <c r="E33" s="50">
        <v>646.061184</v>
      </c>
      <c r="F33" s="50">
        <v>1408.365792</v>
      </c>
      <c r="G33" s="50">
        <v>1169.4283199999998</v>
      </c>
      <c r="H33" s="50">
        <v>458.4254400000001</v>
      </c>
      <c r="I33" s="50">
        <v>294.12288000000007</v>
      </c>
      <c r="J33" s="50">
        <v>227.62425599999997</v>
      </c>
      <c r="K33" s="50">
        <v>151.16544000000007</v>
      </c>
      <c r="L33" s="50">
        <v>129.53088</v>
      </c>
      <c r="M33" s="51">
        <v>108.13824</v>
      </c>
      <c r="N33" s="48">
        <v>5257.108224</v>
      </c>
      <c r="O33" s="47">
        <f t="shared" si="1"/>
        <v>166.7013246505728</v>
      </c>
    </row>
    <row r="34" spans="1:15" ht="18" customHeight="1">
      <c r="A34" s="31">
        <v>2556</v>
      </c>
      <c r="B34" s="49">
        <v>93.34656000000001</v>
      </c>
      <c r="C34" s="50">
        <v>129.60000000000002</v>
      </c>
      <c r="D34" s="50">
        <v>177.36192000000003</v>
      </c>
      <c r="E34" s="50">
        <v>746.5132800000001</v>
      </c>
      <c r="F34" s="50">
        <v>1600.534944</v>
      </c>
      <c r="G34" s="50">
        <v>1134.429408</v>
      </c>
      <c r="H34" s="50">
        <v>472.07232000000005</v>
      </c>
      <c r="I34" s="50">
        <v>253.51488</v>
      </c>
      <c r="J34" s="50">
        <v>199.60128000000003</v>
      </c>
      <c r="K34" s="50">
        <v>142.36128</v>
      </c>
      <c r="L34" s="50">
        <v>103.37760000000003</v>
      </c>
      <c r="M34" s="51">
        <v>91.11744000000004</v>
      </c>
      <c r="N34" s="48">
        <v>5143.830912</v>
      </c>
      <c r="O34" s="47">
        <f t="shared" si="1"/>
        <v>163.1093350702464</v>
      </c>
    </row>
    <row r="35" spans="1:15" ht="18" customHeight="1">
      <c r="A35" s="31">
        <v>2557</v>
      </c>
      <c r="B35" s="49">
        <v>94.7808</v>
      </c>
      <c r="C35" s="50">
        <v>166.1472</v>
      </c>
      <c r="D35" s="50">
        <v>153.74880000000002</v>
      </c>
      <c r="E35" s="50">
        <v>747.3893760000001</v>
      </c>
      <c r="F35" s="50">
        <v>1235.6789760000001</v>
      </c>
      <c r="G35" s="50">
        <v>1361.54304</v>
      </c>
      <c r="H35" s="50">
        <v>483.2352</v>
      </c>
      <c r="I35" s="50">
        <v>333.9792</v>
      </c>
      <c r="J35" s="50">
        <v>168.78240000000002</v>
      </c>
      <c r="K35" s="50">
        <v>146.5344</v>
      </c>
      <c r="L35" s="50">
        <v>85.19040000000001</v>
      </c>
      <c r="M35" s="51">
        <v>90.28800000000001</v>
      </c>
      <c r="N35" s="48">
        <v>5067.297792000001</v>
      </c>
      <c r="O35" s="47">
        <f t="shared" si="1"/>
        <v>160.68249279498244</v>
      </c>
    </row>
    <row r="36" spans="1:15" ht="18" customHeight="1">
      <c r="A36" s="31">
        <v>2558</v>
      </c>
      <c r="B36" s="49">
        <v>77.70816</v>
      </c>
      <c r="C36" s="50">
        <v>71.712</v>
      </c>
      <c r="D36" s="50">
        <v>87.28128</v>
      </c>
      <c r="E36" s="50">
        <v>361.51488</v>
      </c>
      <c r="F36" s="50">
        <v>1143.65088</v>
      </c>
      <c r="G36" s="50">
        <v>948.37824</v>
      </c>
      <c r="H36" s="50">
        <v>622.2052800000001</v>
      </c>
      <c r="I36" s="50">
        <v>207.74016000000003</v>
      </c>
      <c r="J36" s="50">
        <v>154.03392000000002</v>
      </c>
      <c r="K36" s="50">
        <v>100.75968</v>
      </c>
      <c r="L36" s="50">
        <v>62.104319999999916</v>
      </c>
      <c r="M36" s="51">
        <v>38.56896000000001</v>
      </c>
      <c r="N36" s="48">
        <v>3875.6577600000005</v>
      </c>
      <c r="O36" s="47">
        <f t="shared" si="1"/>
        <v>122.89594487227201</v>
      </c>
    </row>
    <row r="37" spans="1:15" ht="18" customHeight="1">
      <c r="A37" s="31">
        <v>2559</v>
      </c>
      <c r="B37" s="49">
        <v>59.52960000000001</v>
      </c>
      <c r="C37" s="50">
        <v>165.27024</v>
      </c>
      <c r="D37" s="50">
        <v>247.17312000000004</v>
      </c>
      <c r="E37" s="50">
        <v>806.85504</v>
      </c>
      <c r="F37" s="50">
        <v>2184.1919999999996</v>
      </c>
      <c r="G37" s="50">
        <v>1471.824</v>
      </c>
      <c r="H37" s="50">
        <v>630.0115200000002</v>
      </c>
      <c r="I37" s="50">
        <v>249.62256</v>
      </c>
      <c r="J37" s="50">
        <v>161.2224</v>
      </c>
      <c r="K37" s="50">
        <v>119.87568000000002</v>
      </c>
      <c r="L37" s="50">
        <v>52.773120000000006</v>
      </c>
      <c r="M37" s="51">
        <v>41.116896</v>
      </c>
      <c r="N37" s="48">
        <v>6189.466176000001</v>
      </c>
      <c r="O37" s="47">
        <f t="shared" si="1"/>
        <v>196.26611560110723</v>
      </c>
    </row>
    <row r="38" spans="1:15" ht="18" customHeight="1">
      <c r="A38" s="31">
        <v>2560</v>
      </c>
      <c r="B38" s="49">
        <v>83.57472</v>
      </c>
      <c r="C38" s="50">
        <v>335.359008</v>
      </c>
      <c r="D38" s="50">
        <v>124.75295999999994</v>
      </c>
      <c r="E38" s="50">
        <v>1354.09968</v>
      </c>
      <c r="F38" s="50">
        <v>1270.3262400000003</v>
      </c>
      <c r="G38" s="50">
        <v>1355.90112</v>
      </c>
      <c r="H38" s="50">
        <v>911.44656</v>
      </c>
      <c r="I38" s="50">
        <v>319.01472</v>
      </c>
      <c r="J38" s="50">
        <v>214.75584000000003</v>
      </c>
      <c r="K38" s="50">
        <v>173.30975999999998</v>
      </c>
      <c r="L38" s="50">
        <v>127.50048</v>
      </c>
      <c r="M38" s="51">
        <v>56.33280000000001</v>
      </c>
      <c r="N38" s="48">
        <v>6326.373888</v>
      </c>
      <c r="O38" s="47">
        <f t="shared" si="1"/>
        <v>200.6074180763136</v>
      </c>
    </row>
    <row r="39" spans="1:15" ht="18" customHeight="1">
      <c r="A39" s="31">
        <v>2561</v>
      </c>
      <c r="B39" s="49">
        <v>128.42495999999997</v>
      </c>
      <c r="C39" s="50">
        <v>249.75216</v>
      </c>
      <c r="D39" s="50">
        <v>808.33248</v>
      </c>
      <c r="E39" s="50">
        <v>2146.25376</v>
      </c>
      <c r="F39" s="50">
        <v>2503.08576</v>
      </c>
      <c r="G39" s="50">
        <v>1668.0124800000003</v>
      </c>
      <c r="H39" s="50">
        <v>639.81792</v>
      </c>
      <c r="I39" s="50">
        <v>341.91504</v>
      </c>
      <c r="J39" s="50">
        <v>277.36560000000003</v>
      </c>
      <c r="K39" s="50">
        <v>248.11056</v>
      </c>
      <c r="L39" s="50">
        <v>171.25776000000005</v>
      </c>
      <c r="M39" s="51">
        <v>107.25264</v>
      </c>
      <c r="N39" s="48">
        <v>9289.58112</v>
      </c>
      <c r="O39" s="47">
        <f t="shared" si="1"/>
        <v>294.56983044086405</v>
      </c>
    </row>
    <row r="40" spans="1:15" ht="18" customHeight="1">
      <c r="A40" s="31">
        <v>2562</v>
      </c>
      <c r="B40" s="49">
        <v>101.57184000000001</v>
      </c>
      <c r="C40" s="50">
        <v>112.75200000000001</v>
      </c>
      <c r="D40" s="50">
        <v>160.42752000000002</v>
      </c>
      <c r="E40" s="50">
        <v>214.25472000000002</v>
      </c>
      <c r="F40" s="50">
        <v>2619.19872</v>
      </c>
      <c r="G40" s="50">
        <v>1113.7780799999998</v>
      </c>
      <c r="H40" s="50">
        <v>216.81216000000006</v>
      </c>
      <c r="I40" s="50">
        <v>108.53568000000001</v>
      </c>
      <c r="J40" s="50">
        <v>53.49888</v>
      </c>
      <c r="K40" s="50">
        <v>52.5744</v>
      </c>
      <c r="L40" s="50">
        <v>32.9184</v>
      </c>
      <c r="M40" s="51">
        <v>30.533759999999997</v>
      </c>
      <c r="N40" s="48">
        <v>4816.856159999999</v>
      </c>
      <c r="O40" s="47">
        <f t="shared" si="1"/>
        <v>152.741063776752</v>
      </c>
    </row>
    <row r="41" spans="1:15" ht="18" customHeight="1">
      <c r="A41" s="31">
        <v>2563</v>
      </c>
      <c r="B41" s="49">
        <v>30.257280000000016</v>
      </c>
      <c r="C41" s="50">
        <v>25.192512000000004</v>
      </c>
      <c r="D41" s="50">
        <v>191.640384</v>
      </c>
      <c r="E41" s="50">
        <v>233.98070400000006</v>
      </c>
      <c r="F41" s="50">
        <v>2412.16272</v>
      </c>
      <c r="G41" s="50">
        <v>1023.5678399999999</v>
      </c>
      <c r="H41" s="50">
        <v>333.217152</v>
      </c>
      <c r="I41" s="50">
        <v>124.53696000000001</v>
      </c>
      <c r="J41" s="50">
        <v>76.73443199999997</v>
      </c>
      <c r="K41" s="50">
        <v>85.91529599999998</v>
      </c>
      <c r="L41" s="50">
        <v>68.20156800000002</v>
      </c>
      <c r="M41" s="51">
        <v>58.271615999999966</v>
      </c>
      <c r="N41" s="48">
        <v>4663.678464</v>
      </c>
      <c r="O41" s="47">
        <f t="shared" si="1"/>
        <v>147.88384498990078</v>
      </c>
    </row>
    <row r="42" spans="1:15" ht="18" customHeight="1">
      <c r="A42" s="31">
        <v>2564</v>
      </c>
      <c r="B42" s="49">
        <v>96.81811200000001</v>
      </c>
      <c r="C42" s="50">
        <v>74.248704</v>
      </c>
      <c r="D42" s="50">
        <v>383.88816000000014</v>
      </c>
      <c r="E42" s="50">
        <v>492.35990400000003</v>
      </c>
      <c r="F42" s="50">
        <v>689.50656</v>
      </c>
      <c r="G42" s="50">
        <v>573.6744000000001</v>
      </c>
      <c r="H42" s="50">
        <v>381.34368</v>
      </c>
      <c r="I42" s="50">
        <v>160.69104000000004</v>
      </c>
      <c r="J42" s="50">
        <v>89.56223999999999</v>
      </c>
      <c r="K42" s="50">
        <v>77.01091200000002</v>
      </c>
      <c r="L42" s="50">
        <v>58.65264</v>
      </c>
      <c r="M42" s="51">
        <v>80.28979200000002</v>
      </c>
      <c r="N42" s="48">
        <v>3158.046144</v>
      </c>
      <c r="O42" s="47">
        <f t="shared" si="1"/>
        <v>100.1406958123968</v>
      </c>
    </row>
    <row r="43" spans="1:15" ht="18" customHeight="1">
      <c r="A43" s="31">
        <v>2565</v>
      </c>
      <c r="B43" s="49">
        <v>57.437856000000004</v>
      </c>
      <c r="C43" s="50">
        <v>225.48672</v>
      </c>
      <c r="D43" s="50">
        <v>194.81904</v>
      </c>
      <c r="E43" s="50">
        <v>1052.14032</v>
      </c>
      <c r="F43" s="50">
        <v>1758.2745599999998</v>
      </c>
      <c r="G43" s="50">
        <v>1151.4139200000002</v>
      </c>
      <c r="H43" s="50">
        <v>906.74208</v>
      </c>
      <c r="I43" s="50">
        <v>203.32512000000003</v>
      </c>
      <c r="J43" s="50">
        <v>116.30304000000001</v>
      </c>
      <c r="K43" s="50">
        <v>67.57343999999999</v>
      </c>
      <c r="L43" s="50">
        <v>32.749056</v>
      </c>
      <c r="M43" s="51">
        <v>23.930207999999997</v>
      </c>
      <c r="N43" s="48">
        <v>5790.1953600000015</v>
      </c>
      <c r="O43" s="47">
        <f t="shared" si="1"/>
        <v>183.60535780699206</v>
      </c>
    </row>
    <row r="44" spans="1:15" ht="18" customHeight="1">
      <c r="A44" s="31">
        <v>2566</v>
      </c>
      <c r="B44" s="49">
        <v>22.125312</v>
      </c>
      <c r="C44" s="50">
        <v>59.48812799999999</v>
      </c>
      <c r="D44" s="50">
        <v>135.76896000000002</v>
      </c>
      <c r="E44" s="50">
        <v>416.6208</v>
      </c>
      <c r="F44" s="50">
        <v>1406.77344</v>
      </c>
      <c r="G44" s="50">
        <v>1161.5788799999998</v>
      </c>
      <c r="H44" s="50">
        <v>699.1833600000003</v>
      </c>
      <c r="I44" s="50">
        <v>279.25344000000007</v>
      </c>
      <c r="J44" s="50">
        <v>124.03583999999996</v>
      </c>
      <c r="K44" s="50">
        <v>84.34368000000002</v>
      </c>
      <c r="L44" s="50">
        <v>50.777280000000026</v>
      </c>
      <c r="M44" s="51">
        <v>35.612351999999994</v>
      </c>
      <c r="N44" s="48">
        <v>4475.561471999999</v>
      </c>
      <c r="O44" s="47">
        <f t="shared" si="1"/>
        <v>141.9187116086784</v>
      </c>
    </row>
    <row r="45" spans="1:15" ht="18" customHeight="1">
      <c r="A45" s="31"/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48"/>
      <c r="O45" s="47"/>
    </row>
    <row r="46" spans="1:15" ht="18" customHeight="1">
      <c r="A46" s="31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48"/>
      <c r="O46" s="47"/>
    </row>
    <row r="47" spans="1:21" ht="18" customHeight="1">
      <c r="A47" s="40" t="s">
        <v>22</v>
      </c>
      <c r="B47" s="67">
        <f>+MAX(B9:B29,B31:B46)</f>
        <v>144.517824</v>
      </c>
      <c r="C47" s="68">
        <f>+MAX(C9:C29,C31:C46)</f>
        <v>760.2</v>
      </c>
      <c r="D47" s="68">
        <f>+MAX(D9:D29,D31:D46)</f>
        <v>1685.5084800000002</v>
      </c>
      <c r="E47" s="68">
        <f aca="true" t="shared" si="2" ref="E47:M47">+MAX(E8:E29,E31:E46)</f>
        <v>2723.436</v>
      </c>
      <c r="F47" s="68">
        <f t="shared" si="2"/>
        <v>4268.9</v>
      </c>
      <c r="G47" s="68">
        <f t="shared" si="2"/>
        <v>3200.9</v>
      </c>
      <c r="H47" s="68">
        <f t="shared" si="2"/>
        <v>1184.5569600000006</v>
      </c>
      <c r="I47" s="68">
        <f t="shared" si="2"/>
        <v>633.62</v>
      </c>
      <c r="J47" s="68">
        <f t="shared" si="2"/>
        <v>323</v>
      </c>
      <c r="K47" s="68">
        <f t="shared" si="2"/>
        <v>248.11056</v>
      </c>
      <c r="L47" s="68">
        <f t="shared" si="2"/>
        <v>171.25776000000005</v>
      </c>
      <c r="M47" s="69">
        <f t="shared" si="2"/>
        <v>124.9</v>
      </c>
      <c r="N47" s="70">
        <f>+MAX(N9:N29,N31:N46)</f>
        <v>13829.814720000002</v>
      </c>
      <c r="O47" s="70">
        <f>+MAX(O9:O29,O31:O46)</f>
        <v>438.5392758267841</v>
      </c>
      <c r="P47" s="15"/>
      <c r="Q47" s="15"/>
      <c r="R47" s="15"/>
      <c r="S47" s="15"/>
      <c r="T47" s="15"/>
      <c r="U47" s="15"/>
    </row>
    <row r="48" spans="1:21" ht="18" customHeight="1">
      <c r="A48" s="31" t="s">
        <v>17</v>
      </c>
      <c r="B48" s="46">
        <f>+AVERAGE(B9:B29,B31:B46)</f>
        <v>69.84550582857142</v>
      </c>
      <c r="C48" s="43">
        <f>+AVERAGE(C9:C29,C31:C46)</f>
        <v>186.78261302857143</v>
      </c>
      <c r="D48" s="43">
        <f>+AVERAGE(D9:D29,D31:D46)</f>
        <v>367.60660297142846</v>
      </c>
      <c r="E48" s="43">
        <f aca="true" t="shared" si="3" ref="E48:M48">+AVERAGE(E8:E29,E31:E46)</f>
        <v>973.2483986666664</v>
      </c>
      <c r="F48" s="43">
        <f t="shared" si="3"/>
        <v>2010.3561266666673</v>
      </c>
      <c r="G48" s="43">
        <f t="shared" si="3"/>
        <v>1607.9095377777778</v>
      </c>
      <c r="H48" s="43">
        <f t="shared" si="3"/>
        <v>658.9506613333335</v>
      </c>
      <c r="I48" s="43">
        <f t="shared" si="3"/>
        <v>279.9413466666666</v>
      </c>
      <c r="J48" s="43">
        <f t="shared" si="3"/>
        <v>163.04079911111108</v>
      </c>
      <c r="K48" s="43">
        <f t="shared" si="3"/>
        <v>111.77964133333336</v>
      </c>
      <c r="L48" s="43">
        <f t="shared" si="3"/>
        <v>72.843004</v>
      </c>
      <c r="M48" s="44">
        <f t="shared" si="3"/>
        <v>60.21258844444445</v>
      </c>
      <c r="N48" s="47">
        <f>+SUM(B48:M48)</f>
        <v>6562.516825828572</v>
      </c>
      <c r="O48" s="47">
        <f>AVERAGE(O9:O29,O31:O46)</f>
        <v>211.1138356515144</v>
      </c>
      <c r="P48" s="15"/>
      <c r="Q48" s="15"/>
      <c r="R48" s="15"/>
      <c r="S48" s="15"/>
      <c r="T48" s="15"/>
      <c r="U48" s="15"/>
    </row>
    <row r="49" spans="1:21" ht="18" customHeight="1">
      <c r="A49" s="34" t="s">
        <v>23</v>
      </c>
      <c r="B49" s="46">
        <f>+MIN(B9:B29,B31:B46)</f>
        <v>20.541600000000003</v>
      </c>
      <c r="C49" s="43">
        <f>+MIN(C9:C29,C31:C46)</f>
        <v>25.192512000000004</v>
      </c>
      <c r="D49" s="43">
        <f>+MIN(D9:D29,D31:D46)</f>
        <v>55.084320000000005</v>
      </c>
      <c r="E49" s="43">
        <f aca="true" t="shared" si="4" ref="E49:M49">+MIN(E8:E29,E31:E46)</f>
        <v>145.5</v>
      </c>
      <c r="F49" s="43">
        <f t="shared" si="4"/>
        <v>689.50656</v>
      </c>
      <c r="G49" s="43">
        <f t="shared" si="4"/>
        <v>573.6744000000001</v>
      </c>
      <c r="H49" s="43">
        <f t="shared" si="4"/>
        <v>216.81216000000006</v>
      </c>
      <c r="I49" s="43">
        <f t="shared" si="4"/>
        <v>108.53568000000001</v>
      </c>
      <c r="J49" s="43">
        <f t="shared" si="4"/>
        <v>53.49888</v>
      </c>
      <c r="K49" s="43">
        <f t="shared" si="4"/>
        <v>52.5744</v>
      </c>
      <c r="L49" s="43">
        <f t="shared" si="4"/>
        <v>24.22224000000001</v>
      </c>
      <c r="M49" s="44">
        <f t="shared" si="4"/>
        <v>23.930207999999997</v>
      </c>
      <c r="N49" s="71">
        <f>+MIN(N9:N29,N31:N46)</f>
        <v>2976.7</v>
      </c>
      <c r="O49" s="71">
        <f>+MIN(O9:O29,O31:O46)</f>
        <v>94.39053779807203</v>
      </c>
      <c r="P49" s="15"/>
      <c r="Q49" s="15"/>
      <c r="R49" s="15"/>
      <c r="S49" s="15"/>
      <c r="T49" s="15"/>
      <c r="U49" s="15"/>
    </row>
    <row r="50" spans="1:21" ht="21" customHeight="1">
      <c r="A50" s="23" t="s">
        <v>25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5"/>
      <c r="Q50" s="15"/>
      <c r="R50" s="15"/>
      <c r="S50" s="15"/>
      <c r="T50" s="15"/>
      <c r="U50" s="15"/>
    </row>
    <row r="51" spans="1:21" ht="18" customHeight="1">
      <c r="A51" s="25" t="s">
        <v>21</v>
      </c>
      <c r="B51" s="26" t="s">
        <v>24</v>
      </c>
      <c r="C51" s="27"/>
      <c r="D51" s="22"/>
      <c r="E51" s="22"/>
      <c r="F51" s="22"/>
      <c r="G51" s="22"/>
      <c r="H51" s="22"/>
      <c r="I51" s="22"/>
      <c r="J51" s="22"/>
      <c r="K51" s="22"/>
      <c r="L51" s="28" t="s">
        <v>21</v>
      </c>
      <c r="M51" s="28" t="s">
        <v>21</v>
      </c>
      <c r="N51" s="28" t="s">
        <v>21</v>
      </c>
      <c r="O51" s="28" t="s">
        <v>21</v>
      </c>
      <c r="P51" s="15"/>
      <c r="Q51" s="15"/>
      <c r="R51" s="15"/>
      <c r="S51" s="15"/>
      <c r="T51" s="15"/>
      <c r="U51" s="15"/>
    </row>
    <row r="52" spans="1:19" ht="18" customHeight="1">
      <c r="A52" s="29"/>
      <c r="B52" s="27"/>
      <c r="C52" s="30"/>
      <c r="D52" s="27"/>
      <c r="E52" s="27"/>
      <c r="F52" s="30"/>
      <c r="G52" s="27"/>
      <c r="H52" s="27"/>
      <c r="I52" s="27"/>
      <c r="J52" s="27"/>
      <c r="K52" s="27"/>
      <c r="L52" s="27"/>
      <c r="M52" s="27"/>
      <c r="N52" s="27"/>
      <c r="O52" s="27"/>
      <c r="S52" s="15"/>
    </row>
    <row r="53" spans="15:19" ht="18" customHeight="1">
      <c r="O53" s="4" t="s">
        <v>21</v>
      </c>
      <c r="S53" s="15"/>
    </row>
    <row r="54" ht="18" customHeight="1">
      <c r="S54" s="15"/>
    </row>
    <row r="55" ht="18" customHeight="1">
      <c r="S55" s="15"/>
    </row>
    <row r="56" ht="18" customHeight="1">
      <c r="S56" s="15"/>
    </row>
    <row r="57" ht="18" customHeight="1">
      <c r="S57" s="15"/>
    </row>
    <row r="58" ht="18" customHeight="1">
      <c r="S58" s="15"/>
    </row>
    <row r="59" ht="18" customHeight="1">
      <c r="S59" s="15"/>
    </row>
    <row r="60" ht="18" customHeight="1">
      <c r="S60" s="15"/>
    </row>
    <row r="61" ht="18" customHeight="1">
      <c r="S61" s="15"/>
    </row>
    <row r="62" ht="18.75">
      <c r="S62" s="15"/>
    </row>
    <row r="63" ht="18.75">
      <c r="S63" s="15"/>
    </row>
    <row r="64" ht="18.75">
      <c r="S64" s="15"/>
    </row>
    <row r="65" ht="18.75">
      <c r="S65" s="15"/>
    </row>
    <row r="66" ht="18.75">
      <c r="S66" s="17"/>
    </row>
    <row r="67" ht="18.75">
      <c r="S67" s="15"/>
    </row>
    <row r="68" ht="18.75">
      <c r="S68" s="15"/>
    </row>
    <row r="69" ht="18.75">
      <c r="S69" s="15"/>
    </row>
    <row r="70" ht="18.75">
      <c r="S70" s="15"/>
    </row>
    <row r="71" ht="18.75">
      <c r="S71" s="15"/>
    </row>
    <row r="72" ht="18.75">
      <c r="S72" s="15"/>
    </row>
    <row r="73" ht="18.75">
      <c r="S73" s="15"/>
    </row>
    <row r="74" ht="18.75">
      <c r="S74" s="15"/>
    </row>
    <row r="75" ht="18.75">
      <c r="S75" s="15"/>
    </row>
    <row r="76" ht="18.75">
      <c r="S76" s="15"/>
    </row>
    <row r="77" ht="18.75">
      <c r="S77" s="15"/>
    </row>
    <row r="78" ht="18.75">
      <c r="S78" s="15"/>
    </row>
    <row r="79" ht="18.75">
      <c r="S79" s="15"/>
    </row>
    <row r="80" ht="18.75">
      <c r="S80" s="15"/>
    </row>
    <row r="81" ht="18.75">
      <c r="S81" s="15"/>
    </row>
    <row r="82" ht="18.75">
      <c r="S82" s="15"/>
    </row>
    <row r="83" ht="18.75">
      <c r="S83" s="15"/>
    </row>
    <row r="84" ht="18.75">
      <c r="S84" s="15"/>
    </row>
    <row r="85" ht="18.75">
      <c r="S85" s="15"/>
    </row>
    <row r="86" ht="18.75">
      <c r="S86" s="15"/>
    </row>
    <row r="87" ht="18.75">
      <c r="S87" s="15"/>
    </row>
    <row r="88" ht="18.75">
      <c r="S88" s="15"/>
    </row>
    <row r="89" ht="18.75">
      <c r="S89" s="15"/>
    </row>
    <row r="90" ht="18.75">
      <c r="S90" s="15"/>
    </row>
  </sheetData>
  <sheetProtection/>
  <printOptions/>
  <pageMargins left="0.7874015748031497" right="0.15748031496062992" top="0.31496062992125984" bottom="0.31496062992125984" header="0.5118110236220472" footer="0.5118110236220472"/>
  <pageSetup horizontalDpi="360" verticalDpi="360" orientation="portrait" paperSize="9" r:id="rId1"/>
  <headerFooter alignWithMargins="0">
    <oddHeader xml:space="preserve">&amp;C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T20" sqref="T20"/>
    </sheetView>
  </sheetViews>
  <sheetFormatPr defaultColWidth="9.33203125" defaultRowHeight="21"/>
  <cols>
    <col min="1" max="1" width="15.83203125" style="3" bestFit="1" customWidth="1"/>
    <col min="2" max="2" width="10.33203125" style="3" bestFit="1" customWidth="1"/>
    <col min="3" max="3" width="9.66015625" style="3" bestFit="1" customWidth="1"/>
    <col min="4" max="16384" width="9.33203125" style="3" customWidth="1"/>
  </cols>
  <sheetData>
    <row r="1" spans="1:3" ht="18.75">
      <c r="A1" s="18" t="s">
        <v>3</v>
      </c>
      <c r="B1" s="19" t="s">
        <v>2</v>
      </c>
      <c r="C1" s="3" t="s">
        <v>28</v>
      </c>
    </row>
    <row r="2" spans="1:2" ht="18.75">
      <c r="A2" s="18"/>
      <c r="B2" s="19" t="s">
        <v>16</v>
      </c>
    </row>
    <row r="3" spans="1:3" ht="18.75">
      <c r="A3" s="20">
        <v>32049</v>
      </c>
      <c r="B3" s="72" t="s">
        <v>20</v>
      </c>
      <c r="C3" s="61">
        <v>6562.52</v>
      </c>
    </row>
    <row r="4" spans="1:3" ht="18.75">
      <c r="A4" s="20">
        <v>32416</v>
      </c>
      <c r="B4" s="61">
        <v>4683.96</v>
      </c>
      <c r="C4" s="61">
        <v>6562.52</v>
      </c>
    </row>
    <row r="5" spans="1:3" ht="18.75">
      <c r="A5" s="20">
        <v>32783</v>
      </c>
      <c r="B5" s="61">
        <v>3345.76</v>
      </c>
      <c r="C5" s="61">
        <v>6562.52</v>
      </c>
    </row>
    <row r="6" spans="1:3" ht="18.75">
      <c r="A6" s="20">
        <v>33150</v>
      </c>
      <c r="B6" s="61">
        <v>3732.51</v>
      </c>
      <c r="C6" s="61">
        <v>6562.52</v>
      </c>
    </row>
    <row r="7" spans="1:3" ht="18.75">
      <c r="A7" s="20">
        <v>33517</v>
      </c>
      <c r="B7" s="61">
        <v>3533.3</v>
      </c>
      <c r="C7" s="61">
        <v>6562.52</v>
      </c>
    </row>
    <row r="8" spans="1:3" ht="18.75">
      <c r="A8" s="20">
        <v>33884</v>
      </c>
      <c r="B8" s="61">
        <v>2976.7</v>
      </c>
      <c r="C8" s="61">
        <v>6562.52</v>
      </c>
    </row>
    <row r="9" spans="1:3" ht="18.75">
      <c r="A9" s="20">
        <v>34251</v>
      </c>
      <c r="B9" s="61">
        <v>3542.3</v>
      </c>
      <c r="C9" s="61">
        <v>6562.52</v>
      </c>
    </row>
    <row r="10" spans="1:3" ht="18.75">
      <c r="A10" s="20">
        <v>34618</v>
      </c>
      <c r="B10" s="61">
        <v>9582</v>
      </c>
      <c r="C10" s="61">
        <v>6562.52</v>
      </c>
    </row>
    <row r="11" spans="1:3" ht="18.75">
      <c r="A11" s="20">
        <v>34985</v>
      </c>
      <c r="B11" s="61">
        <v>11328.83</v>
      </c>
      <c r="C11" s="61">
        <v>6562.52</v>
      </c>
    </row>
    <row r="12" spans="1:3" ht="18.75">
      <c r="A12" s="20">
        <v>35352</v>
      </c>
      <c r="B12" s="61">
        <v>7442.5</v>
      </c>
      <c r="C12" s="61">
        <v>6562.52</v>
      </c>
    </row>
    <row r="13" spans="1:3" ht="18.75">
      <c r="A13" s="20">
        <v>35719</v>
      </c>
      <c r="B13" s="61">
        <v>6351.15</v>
      </c>
      <c r="C13" s="61">
        <v>6562.52</v>
      </c>
    </row>
    <row r="14" spans="1:3" ht="18.75">
      <c r="A14" s="20">
        <v>36086</v>
      </c>
      <c r="B14" s="61">
        <v>4388.89</v>
      </c>
      <c r="C14" s="61">
        <v>6562.52</v>
      </c>
    </row>
    <row r="15" spans="1:3" ht="18.75">
      <c r="A15" s="20">
        <v>36453</v>
      </c>
      <c r="B15" s="61">
        <v>8939.3</v>
      </c>
      <c r="C15" s="61">
        <v>6562.52</v>
      </c>
    </row>
    <row r="16" spans="1:3" ht="18.75">
      <c r="A16" s="20">
        <v>36820</v>
      </c>
      <c r="B16" s="61">
        <v>8416.79</v>
      </c>
      <c r="C16" s="61">
        <v>6562.52</v>
      </c>
    </row>
    <row r="17" spans="1:3" ht="18.75">
      <c r="A17" s="20">
        <v>37187</v>
      </c>
      <c r="B17" s="61">
        <v>11232.79</v>
      </c>
      <c r="C17" s="61">
        <v>6562.52</v>
      </c>
    </row>
    <row r="18" spans="1:3" ht="18.75">
      <c r="A18" s="20">
        <v>37554</v>
      </c>
      <c r="B18" s="61">
        <v>11403.6</v>
      </c>
      <c r="C18" s="61">
        <v>6562.52</v>
      </c>
    </row>
    <row r="19" spans="1:3" ht="18.75">
      <c r="A19" s="20">
        <v>37921</v>
      </c>
      <c r="B19" s="61">
        <v>7050.33</v>
      </c>
      <c r="C19" s="61">
        <v>6562.52</v>
      </c>
    </row>
    <row r="20" spans="1:3" ht="18.75">
      <c r="A20" s="20">
        <v>38288</v>
      </c>
      <c r="B20" s="61">
        <v>8728.01</v>
      </c>
      <c r="C20" s="61">
        <v>6562.52</v>
      </c>
    </row>
    <row r="21" spans="1:3" ht="18.75">
      <c r="A21" s="20">
        <v>38655</v>
      </c>
      <c r="B21" s="61">
        <v>8075.376</v>
      </c>
      <c r="C21" s="61">
        <v>6562.52</v>
      </c>
    </row>
    <row r="22" spans="1:3" ht="18.75">
      <c r="A22" s="20">
        <v>39022</v>
      </c>
      <c r="B22" s="61">
        <v>8386.33</v>
      </c>
      <c r="C22" s="61">
        <v>6562.52</v>
      </c>
    </row>
    <row r="23" spans="1:3" ht="18.75">
      <c r="A23" s="20">
        <v>39389</v>
      </c>
      <c r="B23" s="61">
        <v>6048.800928000001</v>
      </c>
      <c r="C23" s="61">
        <v>6562.52</v>
      </c>
    </row>
    <row r="24" spans="1:3" ht="18.75">
      <c r="A24" s="20">
        <v>39756</v>
      </c>
      <c r="B24" s="61">
        <v>7658.04</v>
      </c>
      <c r="C24" s="61">
        <v>6562.52</v>
      </c>
    </row>
    <row r="25" spans="1:3" ht="18.75">
      <c r="A25" s="20">
        <v>40123</v>
      </c>
      <c r="B25" s="73" t="s">
        <v>20</v>
      </c>
      <c r="C25" s="61">
        <v>6562.52</v>
      </c>
    </row>
    <row r="26" spans="1:3" ht="18.75">
      <c r="A26" s="20">
        <v>40490</v>
      </c>
      <c r="B26" s="61">
        <v>8302.233024000001</v>
      </c>
      <c r="C26" s="61">
        <v>6562.52</v>
      </c>
    </row>
    <row r="27" spans="1:3" ht="18.75">
      <c r="A27" s="20">
        <v>40857</v>
      </c>
      <c r="B27" s="61">
        <v>13829.81</v>
      </c>
      <c r="C27" s="61">
        <v>6562.52</v>
      </c>
    </row>
    <row r="28" spans="1:3" ht="18.75">
      <c r="A28" s="20">
        <v>41224</v>
      </c>
      <c r="B28" s="61">
        <v>5257.11</v>
      </c>
      <c r="C28" s="61">
        <v>6562.52</v>
      </c>
    </row>
    <row r="29" spans="1:3" ht="18.75">
      <c r="A29" s="20">
        <v>41591</v>
      </c>
      <c r="B29" s="61">
        <v>5143.83</v>
      </c>
      <c r="C29" s="61">
        <v>6562.52</v>
      </c>
    </row>
    <row r="30" spans="1:3" ht="18.75">
      <c r="A30" s="20">
        <v>41958</v>
      </c>
      <c r="B30" s="61">
        <v>5067.3</v>
      </c>
      <c r="C30" s="61">
        <v>6562.52</v>
      </c>
    </row>
    <row r="31" spans="1:3" ht="18.75">
      <c r="A31" s="20">
        <v>42325</v>
      </c>
      <c r="B31" s="61">
        <v>3875.66</v>
      </c>
      <c r="C31" s="61">
        <v>6562.52</v>
      </c>
    </row>
    <row r="32" spans="1:3" ht="18.75">
      <c r="A32" s="20">
        <v>42692</v>
      </c>
      <c r="B32" s="61">
        <v>6189.47</v>
      </c>
      <c r="C32" s="61">
        <v>6562.52</v>
      </c>
    </row>
    <row r="33" spans="1:3" ht="18.75">
      <c r="A33" s="20">
        <v>43059</v>
      </c>
      <c r="B33" s="61">
        <v>6326.37</v>
      </c>
      <c r="C33" s="61">
        <v>6562.52</v>
      </c>
    </row>
    <row r="34" spans="1:3" ht="18.75">
      <c r="A34" s="20">
        <v>43426</v>
      </c>
      <c r="B34" s="61">
        <v>9289.58112</v>
      </c>
      <c r="C34" s="61">
        <v>6562.52</v>
      </c>
    </row>
    <row r="35" spans="1:3" ht="18.75">
      <c r="A35" s="20">
        <v>43793</v>
      </c>
      <c r="B35" s="61">
        <v>4816.86</v>
      </c>
      <c r="C35" s="61">
        <v>6562.52</v>
      </c>
    </row>
    <row r="36" spans="1:3" ht="18.75">
      <c r="A36" s="20">
        <v>44160</v>
      </c>
      <c r="B36" s="61">
        <v>4741.64</v>
      </c>
      <c r="C36" s="61">
        <v>6562.52</v>
      </c>
    </row>
    <row r="37" spans="1:3" ht="18.75">
      <c r="A37" s="20">
        <v>44527</v>
      </c>
      <c r="B37" s="61">
        <v>3158.05</v>
      </c>
      <c r="C37" s="61">
        <v>6562.52</v>
      </c>
    </row>
    <row r="38" spans="1:3" ht="18.75">
      <c r="A38" s="20">
        <v>44894</v>
      </c>
      <c r="B38" s="61">
        <v>5790.2</v>
      </c>
      <c r="C38" s="61">
        <v>6562.52</v>
      </c>
    </row>
    <row r="39" spans="1:3" ht="18.75">
      <c r="A39" s="20">
        <v>45261</v>
      </c>
      <c r="B39" s="61">
        <v>4475.56</v>
      </c>
      <c r="C39" s="61">
        <v>6562.52</v>
      </c>
    </row>
    <row r="40" spans="1:3" ht="18.75">
      <c r="A40" s="20"/>
      <c r="B40" s="61"/>
      <c r="C40" s="61"/>
    </row>
    <row r="41" spans="1:3" ht="18.75">
      <c r="A41" s="20"/>
      <c r="B41" s="61"/>
      <c r="C41" s="61"/>
    </row>
    <row r="42" spans="1:3" ht="18.75">
      <c r="A42" s="20"/>
      <c r="B42" s="61"/>
      <c r="C42" s="61"/>
    </row>
    <row r="43" spans="1:3" ht="18.75">
      <c r="A43" s="20"/>
      <c r="B43" s="61"/>
      <c r="C43" s="61"/>
    </row>
    <row r="44" spans="1:3" ht="18.75">
      <c r="A44" s="20"/>
      <c r="B44" s="61"/>
      <c r="C44" s="61"/>
    </row>
    <row r="45" spans="1:3" ht="18.75">
      <c r="A45" s="20"/>
      <c r="B45" s="61"/>
      <c r="C45" s="61"/>
    </row>
    <row r="46" spans="1:3" ht="18.75">
      <c r="A46" s="20"/>
      <c r="B46" s="61"/>
      <c r="C46" s="61"/>
    </row>
    <row r="47" spans="1:3" ht="18.75">
      <c r="A47" s="20"/>
      <c r="B47" s="61"/>
      <c r="C47" s="61"/>
    </row>
    <row r="48" spans="1:3" ht="18.75">
      <c r="A48" s="20"/>
      <c r="B48" s="61"/>
      <c r="C48" s="61"/>
    </row>
    <row r="49" spans="1:3" ht="18.75">
      <c r="A49" s="20"/>
      <c r="B49" s="61"/>
      <c r="C49" s="61"/>
    </row>
    <row r="50" spans="1:3" ht="18.75">
      <c r="A50" s="20"/>
      <c r="B50" s="61"/>
      <c r="C50" s="61"/>
    </row>
    <row r="51" spans="1:3" ht="18.75">
      <c r="A51" s="20"/>
      <c r="B51" s="61"/>
      <c r="C51" s="61"/>
    </row>
    <row r="52" spans="1:3" ht="18.75">
      <c r="A52" s="20"/>
      <c r="B52" s="61"/>
      <c r="C52" s="61"/>
    </row>
    <row r="53" spans="1:3" ht="18.75">
      <c r="A53" s="20"/>
      <c r="B53" s="61"/>
      <c r="C53" s="61"/>
    </row>
    <row r="54" spans="1:3" ht="18.75">
      <c r="A54" s="20"/>
      <c r="B54" s="61"/>
      <c r="C54" s="61"/>
    </row>
    <row r="55" spans="1:3" ht="18.75">
      <c r="A55" s="20"/>
      <c r="B55" s="61"/>
      <c r="C55" s="61"/>
    </row>
    <row r="56" spans="1:3" ht="18.75">
      <c r="A56" s="20"/>
      <c r="B56" s="61"/>
      <c r="C56" s="61"/>
    </row>
    <row r="57" spans="1:3" ht="18.75">
      <c r="A57" s="20"/>
      <c r="B57" s="61"/>
      <c r="C57" s="61"/>
    </row>
    <row r="58" spans="1:3" ht="18.75">
      <c r="A58" s="20"/>
      <c r="B58" s="61"/>
      <c r="C58" s="61"/>
    </row>
    <row r="59" spans="1:3" ht="18.75">
      <c r="A59" s="20"/>
      <c r="B59" s="61"/>
      <c r="C59" s="61"/>
    </row>
    <row r="60" spans="1:3" ht="18.75">
      <c r="A60" s="20"/>
      <c r="B60" s="61"/>
      <c r="C60" s="61"/>
    </row>
    <row r="61" spans="1:3" ht="18.75">
      <c r="A61" s="20"/>
      <c r="B61" s="61"/>
      <c r="C61" s="61"/>
    </row>
    <row r="62" spans="1:3" ht="18.75">
      <c r="A62" s="20"/>
      <c r="B62" s="61"/>
      <c r="C62" s="61"/>
    </row>
    <row r="63" spans="1:3" ht="18.75">
      <c r="A63" s="20"/>
      <c r="B63" s="61"/>
      <c r="C63" s="61"/>
    </row>
    <row r="64" spans="1:3" ht="18.75">
      <c r="A64" s="20"/>
      <c r="B64" s="61"/>
      <c r="C64" s="61"/>
    </row>
    <row r="65" spans="1:3" ht="18.75">
      <c r="A65" s="20"/>
      <c r="B65" s="61"/>
      <c r="C65" s="61"/>
    </row>
    <row r="66" spans="1:3" ht="18.75">
      <c r="A66" s="20"/>
      <c r="B66" s="61"/>
      <c r="C66" s="61"/>
    </row>
    <row r="67" spans="1:3" ht="18.75">
      <c r="A67" s="20"/>
      <c r="B67" s="61"/>
      <c r="C67" s="61"/>
    </row>
    <row r="68" spans="1:3" ht="18.75">
      <c r="A68" s="20"/>
      <c r="B68" s="61"/>
      <c r="C68" s="61"/>
    </row>
    <row r="69" spans="1:3" ht="18.75">
      <c r="A69" s="20"/>
      <c r="B69" s="61"/>
      <c r="C69" s="61"/>
    </row>
    <row r="70" spans="1:3" ht="18.75">
      <c r="A70" s="20"/>
      <c r="B70" s="61"/>
      <c r="C70" s="61"/>
    </row>
    <row r="71" spans="1:3" ht="18.75">
      <c r="A71" s="20"/>
      <c r="B71" s="61"/>
      <c r="C71" s="61"/>
    </row>
    <row r="72" spans="1:3" ht="18.75">
      <c r="A72" s="20"/>
      <c r="B72" s="61"/>
      <c r="C72" s="61"/>
    </row>
    <row r="73" spans="1:3" ht="18.75">
      <c r="A73" s="20"/>
      <c r="B73" s="61"/>
      <c r="C73" s="61"/>
    </row>
    <row r="74" spans="1:3" ht="18.75">
      <c r="A74" s="20"/>
      <c r="B74" s="61"/>
      <c r="C74" s="61"/>
    </row>
    <row r="75" ht="18.75">
      <c r="A75" s="20"/>
    </row>
    <row r="76" ht="18.75">
      <c r="A76" s="20"/>
    </row>
    <row r="77" ht="18.75">
      <c r="A77" s="20"/>
    </row>
    <row r="78" ht="18.75">
      <c r="A78" s="20"/>
    </row>
    <row r="79" ht="18.75">
      <c r="A79" s="20"/>
    </row>
    <row r="80" ht="18.75">
      <c r="A80" s="20"/>
    </row>
    <row r="81" ht="18.75">
      <c r="A81" s="20"/>
    </row>
    <row r="82" ht="18.75">
      <c r="A82" s="20"/>
    </row>
    <row r="83" ht="18.75">
      <c r="A83" s="20"/>
    </row>
    <row r="84" ht="18.75">
      <c r="A84" s="20"/>
    </row>
    <row r="85" ht="18.75">
      <c r="A85" s="20"/>
    </row>
    <row r="86" ht="18.75">
      <c r="A86" s="20"/>
    </row>
    <row r="87" ht="18.75">
      <c r="A87" s="20"/>
    </row>
    <row r="88" ht="18.75">
      <c r="A88" s="20"/>
    </row>
    <row r="89" ht="18.75">
      <c r="A89" s="20"/>
    </row>
    <row r="90" ht="18.75">
      <c r="A90" s="2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2005-01-11T03:07:17Z</cp:lastPrinted>
  <dcterms:created xsi:type="dcterms:W3CDTF">1994-03-03T14:53:21Z</dcterms:created>
  <dcterms:modified xsi:type="dcterms:W3CDTF">2024-06-13T08:09:49Z</dcterms:modified>
  <cp:category/>
  <cp:version/>
  <cp:contentType/>
  <cp:contentStatus/>
</cp:coreProperties>
</file>