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95" windowHeight="4260" activeTab="0"/>
  </bookViews>
  <sheets>
    <sheet name="H05KH89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'H05KH89'!$A$1:$O$45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<sst xmlns="http://schemas.openxmlformats.org/spreadsheetml/2006/main" count="33" uniqueCount="27">
  <si>
    <t>ปริมาณน้ำรายเดือน - ล้านลูกบาศก์เมตร</t>
  </si>
  <si>
    <t>สถานี  : บ้านหัวสะพาน   อ.แม่จัน  จ.เชียงราย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</si>
  <si>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</si>
  <si>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</si>
  <si>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</si>
  <si>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</si>
  <si>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</si>
  <si>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</si>
  <si>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</si>
  <si>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</si>
  <si>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</si>
  <si>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</si>
  <si>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</si>
  <si>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</si>
  <si>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</si>
  <si>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</si>
  <si>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</si>
  <si>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</si>
  <si>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</si>
  <si>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</si>
  <si>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</si>
  <si>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</si>
  <si>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</t>
  </si>
  <si>
    <r>
      <t>หมายเหตุ</t>
    </r>
    <r>
      <rPr>
        <sz val="15"/>
        <rFont val="TH SarabunPSK"/>
        <family val="2"/>
      </rPr>
      <t xml:space="preserve">  1. ปีน้ำเริ่มตั้งแต่ 1 เม.ย. ถึง 31 มี.ค. ของปีต่อไป</t>
    </r>
  </si>
  <si>
    <t xml:space="preserve"> พี้นที่รับน้ำ    248    ตร.กม. </t>
  </si>
  <si>
    <t>แม่น้ำ  : น้ำแม่จัน Kh.89</t>
  </si>
  <si>
    <t>ปริมาณน้ำเฉลี่ย 116.59 ล้านลบ.ม.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</si>
</sst>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\ \ bbbb"/>
  </numFmts>
  <fonts count="5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u val="single"/>
      <sz val="15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 applyProtection="1">
      <alignment vertical="center"/>
      <protection/>
    </xf>
    <xf numFmtId="2" fontId="6" fillId="0" borderId="10" xfId="0" applyNumberFormat="1" applyFont="1" applyBorder="1" applyAlignment="1" applyProtection="1">
      <alignment vertical="center"/>
      <protection/>
    </xf>
    <xf numFmtId="2" fontId="8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12" xfId="0" applyFont="1" applyBorder="1" applyAlignment="1">
      <alignment/>
    </xf>
    <xf numFmtId="2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2" fontId="9" fillId="0" borderId="14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78" fontId="6" fillId="0" borderId="15" xfId="0" applyNumberFormat="1" applyFont="1" applyBorder="1" applyAlignment="1" applyProtection="1">
      <alignment horizontal="center"/>
      <protection/>
    </xf>
    <xf numFmtId="2" fontId="6" fillId="0" borderId="0" xfId="0" applyNumberFormat="1" applyFont="1" applyAlignment="1">
      <alignment/>
    </xf>
    <xf numFmtId="2" fontId="7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2" fontId="9" fillId="0" borderId="16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20" xfId="0" applyNumberFormat="1" applyFont="1" applyBorder="1" applyAlignment="1" applyProtection="1">
      <alignment vertical="center"/>
      <protection/>
    </xf>
    <xf numFmtId="2" fontId="6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 applyProtection="1">
      <alignment horizontal="right"/>
      <protection/>
    </xf>
    <xf numFmtId="2" fontId="6" fillId="0" borderId="13" xfId="0" applyNumberFormat="1" applyFont="1" applyBorder="1" applyAlignment="1" applyProtection="1">
      <alignment vertical="center"/>
      <protection/>
    </xf>
    <xf numFmtId="2" fontId="6" fillId="0" borderId="14" xfId="0" applyNumberFormat="1" applyFont="1" applyBorder="1" applyAlignment="1">
      <alignment/>
    </xf>
    <xf numFmtId="0" fontId="6" fillId="0" borderId="12" xfId="0" applyFont="1" applyBorder="1" applyAlignment="1">
      <alignment/>
    </xf>
    <xf numFmtId="2" fontId="6" fillId="0" borderId="21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KH.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89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325"/>
          <c:y val="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8025"/>
          <c:w val="0.933"/>
          <c:h val="0.7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กราฟปริมาณน้ำรายปี!$A$3:$A$33</c:f>
              <c:numCache/>
            </c:numRef>
          </c:cat>
          <c:val>
            <c:numRef>
              <c:f>กราฟปริมาณน้ำรายปี!$B$3:$B$33</c:f>
              <c:numCache/>
            </c:numRef>
          </c:val>
        </c:ser>
        <c:axId val="49724324"/>
        <c:axId val="44865733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116.59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กราฟปริมาณน้ำรายปี!$A$3:$A$33</c:f>
              <c:numCache/>
            </c:numRef>
          </c:cat>
          <c:val>
            <c:numRef>
              <c:f>กราฟปริมาณน้ำรายปี!$C$3:$C$33</c:f>
              <c:numCache/>
            </c:numRef>
          </c:val>
          <c:smooth val="0"/>
        </c:ser>
        <c:axId val="49724324"/>
        <c:axId val="44865733"/>
      </c:lineChart>
      <c:dateAx>
        <c:axId val="49724324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4865733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4486573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9724324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675"/>
          <c:y val="0.3475"/>
          <c:w val="0.271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66675</xdr:rowOff>
    </xdr:from>
    <xdr:to>
      <xdr:col>16</xdr:col>
      <xdr:colOff>466725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2562225" y="542925"/>
        <a:ext cx="68008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28">
      <selection activeCell="S41" sqref="S41"/>
    </sheetView>
  </sheetViews>
  <sheetFormatPr defaultColWidth="8.66015625" defaultRowHeight="21"/>
  <cols>
    <col min="1" max="1" width="6.5" style="3" customWidth="1"/>
    <col min="2" max="13" width="6.83203125" style="4" customWidth="1"/>
    <col min="14" max="14" width="10.33203125" style="4" customWidth="1"/>
    <col min="15" max="15" width="9.83203125" style="4" customWidth="1"/>
    <col min="16" max="16384" width="8.66015625" style="3" customWidth="1"/>
  </cols>
  <sheetData>
    <row r="1" spans="1:15" ht="23.25">
      <c r="A1" s="9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ht="15" customHeight="1"/>
    <row r="3" spans="1:16" ht="26.25" customHeight="1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2"/>
      <c r="K3" s="11" t="s">
        <v>24</v>
      </c>
      <c r="L3" s="12"/>
      <c r="M3" s="11"/>
      <c r="N3" s="11"/>
      <c r="O3" s="11"/>
      <c r="P3" s="5"/>
    </row>
    <row r="4" spans="1:16" ht="26.25" customHeight="1">
      <c r="A4" s="10" t="s">
        <v>25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5"/>
    </row>
    <row r="5" spans="1:16" ht="23.25" customHeight="1">
      <c r="A5" s="13"/>
      <c r="B5" s="31"/>
      <c r="C5" s="33"/>
      <c r="D5" s="33"/>
      <c r="E5" s="33"/>
      <c r="F5" s="33"/>
      <c r="G5" s="33"/>
      <c r="H5" s="33"/>
      <c r="I5" s="33"/>
      <c r="J5" s="33"/>
      <c r="K5" s="33"/>
      <c r="L5" s="33"/>
      <c r="M5" s="31"/>
      <c r="N5" s="14" t="s">
        <v>2</v>
      </c>
      <c r="O5" s="14" t="s">
        <v>2</v>
      </c>
      <c r="P5" s="5"/>
    </row>
    <row r="6" spans="1:16" ht="23.25" customHeight="1">
      <c r="A6" s="15" t="s">
        <v>3</v>
      </c>
      <c r="B6" s="20" t="s">
        <v>4</v>
      </c>
      <c r="C6" s="34" t="s">
        <v>5</v>
      </c>
      <c r="D6" s="34" t="s">
        <v>6</v>
      </c>
      <c r="E6" s="34" t="s">
        <v>7</v>
      </c>
      <c r="F6" s="34" t="s">
        <v>8</v>
      </c>
      <c r="G6" s="34" t="s">
        <v>9</v>
      </c>
      <c r="H6" s="34" t="s">
        <v>10</v>
      </c>
      <c r="I6" s="34" t="s">
        <v>11</v>
      </c>
      <c r="J6" s="34" t="s">
        <v>12</v>
      </c>
      <c r="K6" s="34" t="s">
        <v>13</v>
      </c>
      <c r="L6" s="34" t="s">
        <v>14</v>
      </c>
      <c r="M6" s="20" t="s">
        <v>15</v>
      </c>
      <c r="N6" s="16" t="s">
        <v>16</v>
      </c>
      <c r="O6" s="16" t="s">
        <v>17</v>
      </c>
      <c r="P6" s="5"/>
    </row>
    <row r="7" spans="1:16" ht="23.25" customHeight="1">
      <c r="A7" s="17"/>
      <c r="B7" s="32"/>
      <c r="C7" s="35"/>
      <c r="D7" s="35"/>
      <c r="E7" s="35"/>
      <c r="F7" s="35"/>
      <c r="G7" s="35"/>
      <c r="H7" s="35"/>
      <c r="I7" s="35"/>
      <c r="J7" s="35"/>
      <c r="K7" s="35"/>
      <c r="L7" s="35"/>
      <c r="M7" s="32"/>
      <c r="N7" s="18" t="s">
        <v>18</v>
      </c>
      <c r="O7" s="18" t="s">
        <v>19</v>
      </c>
      <c r="P7" s="5"/>
    </row>
    <row r="8" spans="1:15" ht="18" customHeight="1">
      <c r="A8" s="28">
        <v>2536</v>
      </c>
      <c r="B8" s="27">
        <v>1.63</v>
      </c>
      <c r="C8" s="6">
        <v>3.26</v>
      </c>
      <c r="D8" s="6">
        <v>2.96</v>
      </c>
      <c r="E8" s="6">
        <v>10.15</v>
      </c>
      <c r="F8" s="6">
        <v>9.83</v>
      </c>
      <c r="G8" s="6">
        <v>13.96</v>
      </c>
      <c r="H8" s="6">
        <v>16.33</v>
      </c>
      <c r="I8" s="6">
        <v>8.32</v>
      </c>
      <c r="J8" s="6">
        <v>6.4</v>
      </c>
      <c r="K8" s="6">
        <v>2.01</v>
      </c>
      <c r="L8" s="6">
        <v>0.79</v>
      </c>
      <c r="M8" s="36">
        <v>1.8</v>
      </c>
      <c r="N8" s="38">
        <v>77.44</v>
      </c>
      <c r="O8" s="39">
        <f>+N8*0.0317097</f>
        <v>2.455599168</v>
      </c>
    </row>
    <row r="9" spans="1:15" ht="18" customHeight="1">
      <c r="A9" s="28">
        <v>2537</v>
      </c>
      <c r="B9" s="27">
        <v>2.88</v>
      </c>
      <c r="C9" s="6">
        <v>6.33</v>
      </c>
      <c r="D9" s="6">
        <v>13.42</v>
      </c>
      <c r="E9" s="6">
        <v>16.22</v>
      </c>
      <c r="F9" s="6">
        <v>35.79</v>
      </c>
      <c r="G9" s="6">
        <v>43.16</v>
      </c>
      <c r="H9" s="6">
        <v>31.06</v>
      </c>
      <c r="I9" s="6">
        <v>15.12</v>
      </c>
      <c r="J9" s="6">
        <v>14.31</v>
      </c>
      <c r="K9" s="6">
        <v>7.46</v>
      </c>
      <c r="L9" s="6">
        <v>3.62</v>
      </c>
      <c r="M9" s="36">
        <v>2.49</v>
      </c>
      <c r="N9" s="38">
        <v>191.86</v>
      </c>
      <c r="O9" s="39">
        <f aca="true" t="shared" si="0" ref="O9:O38">+N9*0.0317097</f>
        <v>6.083823042000001</v>
      </c>
    </row>
    <row r="10" spans="1:15" ht="18" customHeight="1">
      <c r="A10" s="28">
        <v>2538</v>
      </c>
      <c r="B10" s="27">
        <v>2.04</v>
      </c>
      <c r="C10" s="6">
        <v>5.83</v>
      </c>
      <c r="D10" s="6">
        <v>5.94</v>
      </c>
      <c r="E10" s="6">
        <v>14.41</v>
      </c>
      <c r="F10" s="6">
        <v>40.58</v>
      </c>
      <c r="G10" s="6">
        <v>48.84</v>
      </c>
      <c r="H10" s="6">
        <v>17.02</v>
      </c>
      <c r="I10" s="6">
        <v>14.2</v>
      </c>
      <c r="J10" s="6">
        <v>9.95</v>
      </c>
      <c r="K10" s="6">
        <v>3.71</v>
      </c>
      <c r="L10" s="6">
        <v>2.88</v>
      </c>
      <c r="M10" s="36">
        <v>1.89</v>
      </c>
      <c r="N10" s="38">
        <v>167.29</v>
      </c>
      <c r="O10" s="39">
        <f t="shared" si="0"/>
        <v>5.304715713</v>
      </c>
    </row>
    <row r="11" spans="1:15" ht="18" customHeight="1">
      <c r="A11" s="28">
        <v>2539</v>
      </c>
      <c r="B11" s="27">
        <v>1.877</v>
      </c>
      <c r="C11" s="6">
        <v>2.834</v>
      </c>
      <c r="D11" s="6">
        <v>2.661</v>
      </c>
      <c r="E11" s="6">
        <v>11.637</v>
      </c>
      <c r="F11" s="6">
        <v>21.451</v>
      </c>
      <c r="G11" s="6">
        <v>25.762</v>
      </c>
      <c r="H11" s="6">
        <v>19.744</v>
      </c>
      <c r="I11" s="6">
        <v>13.084</v>
      </c>
      <c r="J11" s="6">
        <v>8.663</v>
      </c>
      <c r="K11" s="6">
        <v>2.063</v>
      </c>
      <c r="L11" s="6">
        <v>1.47</v>
      </c>
      <c r="M11" s="36">
        <v>1.418</v>
      </c>
      <c r="N11" s="38">
        <f>SUM(B11:M11)</f>
        <v>112.66400000000002</v>
      </c>
      <c r="O11" s="39">
        <f t="shared" si="0"/>
        <v>3.5725416408000004</v>
      </c>
    </row>
    <row r="12" spans="1:15" ht="18" customHeight="1">
      <c r="A12" s="28">
        <v>2540</v>
      </c>
      <c r="B12" s="27">
        <v>2.697</v>
      </c>
      <c r="C12" s="6">
        <v>6.172</v>
      </c>
      <c r="D12" s="6">
        <v>2.822</v>
      </c>
      <c r="E12" s="6">
        <v>15.361</v>
      </c>
      <c r="F12" s="6">
        <v>17.518</v>
      </c>
      <c r="G12" s="6">
        <v>22.82</v>
      </c>
      <c r="H12" s="6">
        <v>14.197</v>
      </c>
      <c r="I12" s="6">
        <v>9.17</v>
      </c>
      <c r="J12" s="6">
        <v>6.243</v>
      </c>
      <c r="K12" s="6">
        <v>1.833</v>
      </c>
      <c r="L12" s="6">
        <v>2.187</v>
      </c>
      <c r="M12" s="36">
        <v>1.415</v>
      </c>
      <c r="N12" s="40">
        <f>+SUM(B12:M12)</f>
        <v>102.435</v>
      </c>
      <c r="O12" s="39">
        <f t="shared" si="0"/>
        <v>3.2481831195</v>
      </c>
    </row>
    <row r="13" spans="1:15" ht="18" customHeight="1">
      <c r="A13" s="28">
        <v>2541</v>
      </c>
      <c r="B13" s="27">
        <v>2.617</v>
      </c>
      <c r="C13" s="6">
        <v>2.568</v>
      </c>
      <c r="D13" s="6">
        <v>3.72</v>
      </c>
      <c r="E13" s="6">
        <v>12.52</v>
      </c>
      <c r="F13" s="6">
        <v>22.575</v>
      </c>
      <c r="G13" s="6">
        <v>15.973</v>
      </c>
      <c r="H13" s="6">
        <v>5.734</v>
      </c>
      <c r="I13" s="6">
        <v>8.268</v>
      </c>
      <c r="J13" s="6">
        <v>4.565</v>
      </c>
      <c r="K13" s="6">
        <v>3.32</v>
      </c>
      <c r="L13" s="6">
        <v>1.554</v>
      </c>
      <c r="M13" s="36">
        <v>1.636</v>
      </c>
      <c r="N13" s="40">
        <f>+SUM(B13:M13)</f>
        <v>85.04999999999998</v>
      </c>
      <c r="O13" s="39">
        <f t="shared" si="0"/>
        <v>2.6969099849999996</v>
      </c>
    </row>
    <row r="14" spans="1:15" ht="18" customHeight="1">
      <c r="A14" s="28">
        <v>2542</v>
      </c>
      <c r="B14" s="27">
        <v>1.98</v>
      </c>
      <c r="C14" s="6">
        <v>6.454</v>
      </c>
      <c r="D14" s="6">
        <v>8.739</v>
      </c>
      <c r="E14" s="6">
        <v>7.271</v>
      </c>
      <c r="F14" s="6">
        <v>17.347</v>
      </c>
      <c r="G14" s="6">
        <v>16.969</v>
      </c>
      <c r="H14" s="6">
        <v>7.993</v>
      </c>
      <c r="I14" s="6">
        <v>13.154</v>
      </c>
      <c r="J14" s="6">
        <v>7.097</v>
      </c>
      <c r="K14" s="6">
        <v>3.227</v>
      </c>
      <c r="L14" s="6">
        <v>2.772</v>
      </c>
      <c r="M14" s="36">
        <v>2.28</v>
      </c>
      <c r="N14" s="40">
        <f>+SUM(B14:M14)</f>
        <v>95.283</v>
      </c>
      <c r="O14" s="39">
        <f t="shared" si="0"/>
        <v>3.0213953451</v>
      </c>
    </row>
    <row r="15" spans="1:15" ht="18" customHeight="1">
      <c r="A15" s="28">
        <v>2543</v>
      </c>
      <c r="B15" s="27">
        <v>2.609</v>
      </c>
      <c r="C15" s="6">
        <v>6.49</v>
      </c>
      <c r="D15" s="6">
        <v>7.761</v>
      </c>
      <c r="E15" s="6">
        <v>12.187</v>
      </c>
      <c r="F15" s="6">
        <v>14.15</v>
      </c>
      <c r="G15" s="6">
        <v>19.143</v>
      </c>
      <c r="H15" s="6">
        <v>12.86</v>
      </c>
      <c r="I15" s="6">
        <v>8.262</v>
      </c>
      <c r="J15" s="6">
        <v>5.428</v>
      </c>
      <c r="K15" s="6">
        <v>1.248</v>
      </c>
      <c r="L15" s="6">
        <v>0.888</v>
      </c>
      <c r="M15" s="36">
        <v>2.502</v>
      </c>
      <c r="N15" s="38">
        <f>SUM(B15:M15)</f>
        <v>93.52799999999999</v>
      </c>
      <c r="O15" s="39">
        <f t="shared" si="0"/>
        <v>2.9657448216</v>
      </c>
    </row>
    <row r="16" spans="1:15" ht="18" customHeight="1">
      <c r="A16" s="28">
        <v>2544</v>
      </c>
      <c r="B16" s="27">
        <v>1.824</v>
      </c>
      <c r="C16" s="6">
        <v>11.3</v>
      </c>
      <c r="D16" s="6">
        <v>4.592</v>
      </c>
      <c r="E16" s="6">
        <v>12.723</v>
      </c>
      <c r="F16" s="6">
        <v>30.055</v>
      </c>
      <c r="G16" s="6">
        <v>22.646</v>
      </c>
      <c r="H16" s="6">
        <v>19.338</v>
      </c>
      <c r="I16" s="6">
        <v>13.767</v>
      </c>
      <c r="J16" s="6">
        <v>10.127</v>
      </c>
      <c r="K16" s="6">
        <v>5.568</v>
      </c>
      <c r="L16" s="6">
        <v>4.706</v>
      </c>
      <c r="M16" s="36">
        <v>2.687</v>
      </c>
      <c r="N16" s="38">
        <f>SUM(B16:M16)</f>
        <v>139.333</v>
      </c>
      <c r="O16" s="39">
        <f t="shared" si="0"/>
        <v>4.4182076301</v>
      </c>
    </row>
    <row r="17" spans="1:15" ht="18" customHeight="1">
      <c r="A17" s="28">
        <v>2545</v>
      </c>
      <c r="B17" s="27">
        <v>2.679</v>
      </c>
      <c r="C17" s="6">
        <v>16.956</v>
      </c>
      <c r="D17" s="6">
        <v>7.59</v>
      </c>
      <c r="E17" s="6">
        <v>11.807</v>
      </c>
      <c r="F17" s="6">
        <v>23.872</v>
      </c>
      <c r="G17" s="6">
        <v>23.852</v>
      </c>
      <c r="H17" s="6">
        <v>11.059</v>
      </c>
      <c r="I17" s="6">
        <v>31.978</v>
      </c>
      <c r="J17" s="6">
        <v>16.415</v>
      </c>
      <c r="K17" s="6">
        <v>11.978</v>
      </c>
      <c r="L17" s="6">
        <v>7.549</v>
      </c>
      <c r="M17" s="36">
        <v>7.471</v>
      </c>
      <c r="N17" s="38">
        <v>173.207</v>
      </c>
      <c r="O17" s="39">
        <f t="shared" si="0"/>
        <v>5.4923420079</v>
      </c>
    </row>
    <row r="18" spans="1:15" ht="18" customHeight="1">
      <c r="A18" s="28">
        <v>2546</v>
      </c>
      <c r="B18" s="27">
        <v>12.223</v>
      </c>
      <c r="C18" s="6">
        <v>13.518</v>
      </c>
      <c r="D18" s="6">
        <v>13.369</v>
      </c>
      <c r="E18" s="6">
        <v>22.924</v>
      </c>
      <c r="F18" s="6">
        <v>29.621</v>
      </c>
      <c r="G18" s="6">
        <v>33.559</v>
      </c>
      <c r="H18" s="6">
        <v>4.8</v>
      </c>
      <c r="I18" s="6">
        <v>3.151</v>
      </c>
      <c r="J18" s="6">
        <v>2.054</v>
      </c>
      <c r="K18" s="6">
        <v>1.537</v>
      </c>
      <c r="L18" s="6">
        <v>0.752</v>
      </c>
      <c r="M18" s="36">
        <v>0.515</v>
      </c>
      <c r="N18" s="40">
        <f>+SUM(B18:M18)</f>
        <v>138.02300000000002</v>
      </c>
      <c r="O18" s="39">
        <f t="shared" si="0"/>
        <v>4.376667923100001</v>
      </c>
    </row>
    <row r="19" spans="1:15" ht="18" customHeight="1">
      <c r="A19" s="28">
        <v>2547</v>
      </c>
      <c r="B19" s="27">
        <v>2.378</v>
      </c>
      <c r="C19" s="6">
        <v>12.941</v>
      </c>
      <c r="D19" s="6">
        <v>8.675</v>
      </c>
      <c r="E19" s="6">
        <v>15.058</v>
      </c>
      <c r="F19" s="6">
        <v>24.768</v>
      </c>
      <c r="G19" s="6">
        <v>55.659</v>
      </c>
      <c r="H19" s="6">
        <v>23.891</v>
      </c>
      <c r="I19" s="6">
        <v>13.914</v>
      </c>
      <c r="J19" s="6">
        <v>7.86</v>
      </c>
      <c r="K19" s="6">
        <v>2.682</v>
      </c>
      <c r="L19" s="6">
        <v>1.187</v>
      </c>
      <c r="M19" s="36">
        <v>0.626</v>
      </c>
      <c r="N19" s="40">
        <f>+SUM(B19:M19)</f>
        <v>169.639</v>
      </c>
      <c r="O19" s="39">
        <f t="shared" si="0"/>
        <v>5.3792017983000004</v>
      </c>
    </row>
    <row r="20" spans="1:15" ht="18" customHeight="1">
      <c r="A20" s="28">
        <v>2548</v>
      </c>
      <c r="B20" s="27">
        <v>0.511488</v>
      </c>
      <c r="C20" s="6">
        <v>0.6393600000000003</v>
      </c>
      <c r="D20" s="6">
        <v>3.117312</v>
      </c>
      <c r="E20" s="6">
        <v>7.9652160000000025</v>
      </c>
      <c r="F20" s="6">
        <v>19.414944000000006</v>
      </c>
      <c r="G20" s="6">
        <v>28.02729599999999</v>
      </c>
      <c r="H20" s="6">
        <v>12.916800000000004</v>
      </c>
      <c r="I20" s="6">
        <v>16.466111999999995</v>
      </c>
      <c r="J20" s="6">
        <v>11.734848000000007</v>
      </c>
      <c r="K20" s="6">
        <v>4.065983999999999</v>
      </c>
      <c r="L20" s="6">
        <v>3.2011200000000017</v>
      </c>
      <c r="M20" s="36">
        <v>1.7184959999999998</v>
      </c>
      <c r="N20" s="40">
        <f>+SUM(B20:M20)</f>
        <v>109.778976</v>
      </c>
      <c r="O20" s="39">
        <f t="shared" si="0"/>
        <v>3.4810583952672</v>
      </c>
    </row>
    <row r="21" spans="1:15" ht="18" customHeight="1">
      <c r="A21" s="28">
        <v>2549</v>
      </c>
      <c r="B21" s="27">
        <v>2.758752</v>
      </c>
      <c r="C21" s="6">
        <v>4.210272000000001</v>
      </c>
      <c r="D21" s="6">
        <v>5.228928000000001</v>
      </c>
      <c r="E21" s="6">
        <v>11.691648</v>
      </c>
      <c r="F21" s="6">
        <v>29.608416000000002</v>
      </c>
      <c r="G21" s="6">
        <v>36.448704</v>
      </c>
      <c r="H21" s="6">
        <v>22.17888000000001</v>
      </c>
      <c r="I21" s="6">
        <v>13.339296</v>
      </c>
      <c r="J21" s="6">
        <v>10.330848000000003</v>
      </c>
      <c r="K21" s="6">
        <v>4.639679999999999</v>
      </c>
      <c r="L21" s="6">
        <v>1.9638720000000003</v>
      </c>
      <c r="M21" s="36">
        <v>4.914432</v>
      </c>
      <c r="N21" s="38">
        <v>147.31372800000003</v>
      </c>
      <c r="O21" s="39">
        <f t="shared" si="0"/>
        <v>4.671274120761601</v>
      </c>
    </row>
    <row r="22" spans="1:15" ht="18" customHeight="1">
      <c r="A22" s="28">
        <v>2550</v>
      </c>
      <c r="B22" s="27">
        <v>3.3065279999999997</v>
      </c>
      <c r="C22" s="6">
        <v>10.146815999999998</v>
      </c>
      <c r="D22" s="6">
        <v>9.278495999999999</v>
      </c>
      <c r="E22" s="6">
        <v>4.323455999999999</v>
      </c>
      <c r="F22" s="6">
        <v>12.051935999999998</v>
      </c>
      <c r="G22" s="6">
        <v>25.404191999999988</v>
      </c>
      <c r="H22" s="6">
        <v>23.645087999999994</v>
      </c>
      <c r="I22" s="6">
        <v>14.52816</v>
      </c>
      <c r="J22" s="6">
        <v>8.432639999999997</v>
      </c>
      <c r="K22" s="6">
        <v>1.467936</v>
      </c>
      <c r="L22" s="6">
        <v>2.0450016000000026</v>
      </c>
      <c r="M22" s="36">
        <v>1.849824</v>
      </c>
      <c r="N22" s="38">
        <v>116.4800736</v>
      </c>
      <c r="O22" s="39">
        <f t="shared" si="0"/>
        <v>3.69354818983392</v>
      </c>
    </row>
    <row r="23" spans="1:15" ht="18" customHeight="1">
      <c r="A23" s="28">
        <v>2551</v>
      </c>
      <c r="B23" s="27">
        <v>9.839232000000003</v>
      </c>
      <c r="C23" s="6">
        <v>7.225632000000001</v>
      </c>
      <c r="D23" s="6">
        <v>2.3984639999999997</v>
      </c>
      <c r="E23" s="6">
        <v>14.754528</v>
      </c>
      <c r="F23" s="6">
        <v>24.833951999999996</v>
      </c>
      <c r="G23" s="6">
        <v>17.946143999999997</v>
      </c>
      <c r="H23" s="6">
        <v>6.606143999999998</v>
      </c>
      <c r="I23" s="6">
        <v>15.505343999999992</v>
      </c>
      <c r="J23" s="6">
        <v>5.559840000000001</v>
      </c>
      <c r="K23" s="6">
        <v>1.4506559999999995</v>
      </c>
      <c r="L23" s="6">
        <v>1.0290239999999997</v>
      </c>
      <c r="M23" s="36">
        <v>0.8501759999999999</v>
      </c>
      <c r="N23" s="38">
        <v>107.99913599999998</v>
      </c>
      <c r="O23" s="39">
        <f t="shared" si="0"/>
        <v>3.424620202819199</v>
      </c>
    </row>
    <row r="24" spans="1:15" ht="18" customHeight="1">
      <c r="A24" s="28">
        <v>2552</v>
      </c>
      <c r="B24" s="27">
        <v>2.66976</v>
      </c>
      <c r="C24" s="6">
        <v>3.6996480000000007</v>
      </c>
      <c r="D24" s="6">
        <v>8.030016</v>
      </c>
      <c r="E24" s="6">
        <v>11.459232000000002</v>
      </c>
      <c r="F24" s="6">
        <v>13.607136</v>
      </c>
      <c r="G24" s="6">
        <v>12.319776000000005</v>
      </c>
      <c r="H24" s="6">
        <v>5.4578880000000005</v>
      </c>
      <c r="I24" s="6">
        <v>9.972288000000002</v>
      </c>
      <c r="J24" s="6">
        <v>6.776352000000002</v>
      </c>
      <c r="K24" s="6">
        <v>1.7703360000000004</v>
      </c>
      <c r="L24" s="6">
        <v>0.8985600000000002</v>
      </c>
      <c r="M24" s="36">
        <v>0.7067520000000003</v>
      </c>
      <c r="N24" s="38">
        <v>77.36774400000002</v>
      </c>
      <c r="O24" s="39">
        <f t="shared" si="0"/>
        <v>2.4533079519168006</v>
      </c>
    </row>
    <row r="25" spans="1:15" ht="18" customHeight="1">
      <c r="A25" s="28">
        <v>2553</v>
      </c>
      <c r="B25" s="7">
        <v>0.5227200000000001</v>
      </c>
      <c r="C25" s="8">
        <v>5.563295999999999</v>
      </c>
      <c r="D25" s="8">
        <v>5.173632</v>
      </c>
      <c r="E25" s="8">
        <v>5.507136</v>
      </c>
      <c r="F25" s="8">
        <v>28.651968</v>
      </c>
      <c r="G25" s="8">
        <v>25.472448000000004</v>
      </c>
      <c r="H25" s="8">
        <v>16.583616000000003</v>
      </c>
      <c r="I25" s="8">
        <v>8.82576</v>
      </c>
      <c r="J25" s="8">
        <v>5.954687999999999</v>
      </c>
      <c r="K25" s="8">
        <v>3.027456</v>
      </c>
      <c r="L25" s="8">
        <v>2.1479039999999996</v>
      </c>
      <c r="M25" s="37">
        <v>2.3976</v>
      </c>
      <c r="N25" s="41">
        <v>109.828224</v>
      </c>
      <c r="O25" s="39">
        <f t="shared" si="0"/>
        <v>3.4826200345728004</v>
      </c>
    </row>
    <row r="26" spans="1:15" ht="18" customHeight="1">
      <c r="A26" s="28">
        <v>2554</v>
      </c>
      <c r="B26" s="27">
        <v>3.825792</v>
      </c>
      <c r="C26" s="6">
        <v>12.405311999999999</v>
      </c>
      <c r="D26" s="6">
        <v>10.459584</v>
      </c>
      <c r="E26" s="6">
        <v>11.971583999999998</v>
      </c>
      <c r="F26" s="6">
        <v>34.060608</v>
      </c>
      <c r="G26" s="6">
        <v>40.082688</v>
      </c>
      <c r="H26" s="6">
        <v>21.946464</v>
      </c>
      <c r="I26" s="6">
        <v>11.123136000000002</v>
      </c>
      <c r="J26" s="6">
        <v>3.5043840000000004</v>
      </c>
      <c r="K26" s="6">
        <v>3.853440000000001</v>
      </c>
      <c r="L26" s="6">
        <v>2.006207999999994</v>
      </c>
      <c r="M26" s="36">
        <v>1.9215360000000001</v>
      </c>
      <c r="N26" s="38">
        <v>157.160736</v>
      </c>
      <c r="O26" s="39">
        <f t="shared" si="0"/>
        <v>4.983519790339201</v>
      </c>
    </row>
    <row r="27" spans="1:15" ht="18" customHeight="1">
      <c r="A27" s="28">
        <v>2555</v>
      </c>
      <c r="B27" s="27">
        <v>1.4783040000000005</v>
      </c>
      <c r="C27" s="6">
        <v>5.3352</v>
      </c>
      <c r="D27" s="6">
        <v>4.757184</v>
      </c>
      <c r="E27" s="6">
        <v>12.070080000000003</v>
      </c>
      <c r="F27" s="6">
        <v>21.144672000000003</v>
      </c>
      <c r="G27" s="6">
        <v>22.5504</v>
      </c>
      <c r="H27" s="6">
        <v>12.820032000000005</v>
      </c>
      <c r="I27" s="6">
        <v>15.099264000000003</v>
      </c>
      <c r="J27" s="6">
        <v>7.633439999999999</v>
      </c>
      <c r="K27" s="6">
        <v>3.3886079999999996</v>
      </c>
      <c r="L27" s="6">
        <v>2.083968</v>
      </c>
      <c r="M27" s="36">
        <v>2.4459840000000006</v>
      </c>
      <c r="N27" s="38">
        <v>110.807136</v>
      </c>
      <c r="O27" s="39">
        <f t="shared" si="0"/>
        <v>3.5136610404192</v>
      </c>
    </row>
    <row r="28" spans="1:15" ht="18" customHeight="1">
      <c r="A28" s="28">
        <v>2556</v>
      </c>
      <c r="B28" s="27">
        <v>1.7513280000000002</v>
      </c>
      <c r="C28" s="6">
        <v>6.622559999999999</v>
      </c>
      <c r="D28" s="6">
        <v>3.298752</v>
      </c>
      <c r="E28" s="6">
        <v>18.470592</v>
      </c>
      <c r="F28" s="6">
        <v>21.888576000000008</v>
      </c>
      <c r="G28" s="6">
        <v>32.556384</v>
      </c>
      <c r="H28" s="6">
        <v>20.225376000000004</v>
      </c>
      <c r="I28" s="6">
        <v>26.993952000000007</v>
      </c>
      <c r="J28" s="6">
        <v>24.004512000000002</v>
      </c>
      <c r="K28" s="6">
        <v>4.824576</v>
      </c>
      <c r="L28" s="6">
        <v>3.8309759999999984</v>
      </c>
      <c r="M28" s="36">
        <v>4.224096000000001</v>
      </c>
      <c r="N28" s="38">
        <v>168.69168</v>
      </c>
      <c r="O28" s="39">
        <f t="shared" si="0"/>
        <v>5.349162565296</v>
      </c>
    </row>
    <row r="29" spans="1:15" ht="18" customHeight="1">
      <c r="A29" s="28">
        <v>2557</v>
      </c>
      <c r="B29" s="27">
        <v>3.446496</v>
      </c>
      <c r="C29" s="6">
        <v>3.3791040000000003</v>
      </c>
      <c r="D29" s="6">
        <v>2.1116159999999997</v>
      </c>
      <c r="E29" s="6">
        <v>15.073344</v>
      </c>
      <c r="F29" s="6">
        <v>24.611903999999996</v>
      </c>
      <c r="G29" s="6">
        <v>15.571872000000003</v>
      </c>
      <c r="H29" s="6">
        <v>6.124896</v>
      </c>
      <c r="I29" s="6">
        <v>12.674016000000002</v>
      </c>
      <c r="J29" s="6">
        <v>7.177247999999999</v>
      </c>
      <c r="K29" s="6">
        <v>2.2766399999999996</v>
      </c>
      <c r="L29" s="6">
        <v>1.4679360000000006</v>
      </c>
      <c r="M29" s="36">
        <v>1.024704</v>
      </c>
      <c r="N29" s="38">
        <v>94.939776</v>
      </c>
      <c r="O29" s="39">
        <f t="shared" si="0"/>
        <v>3.0105118150271997</v>
      </c>
    </row>
    <row r="30" spans="1:15" ht="18" customHeight="1">
      <c r="A30" s="28">
        <v>2558</v>
      </c>
      <c r="B30" s="27">
        <v>0.9037440000000001</v>
      </c>
      <c r="C30" s="6">
        <v>6.455808000000001</v>
      </c>
      <c r="D30" s="6">
        <v>7.391520000000003</v>
      </c>
      <c r="E30" s="6">
        <v>11.712384</v>
      </c>
      <c r="F30" s="6">
        <v>11.244095999999999</v>
      </c>
      <c r="G30" s="6">
        <v>13.330655999999998</v>
      </c>
      <c r="H30" s="6">
        <v>4.796064</v>
      </c>
      <c r="I30" s="6">
        <v>6.5456639999999995</v>
      </c>
      <c r="J30" s="6">
        <v>3.0801600000000007</v>
      </c>
      <c r="K30" s="6">
        <v>0.3481920000000001</v>
      </c>
      <c r="L30" s="6">
        <v>0.29358720000000055</v>
      </c>
      <c r="M30" s="36">
        <v>0.3784320000000001</v>
      </c>
      <c r="N30" s="38">
        <v>66.4803072</v>
      </c>
      <c r="O30" s="39">
        <f t="shared" si="0"/>
        <v>2.10807059721984</v>
      </c>
    </row>
    <row r="31" spans="1:15" ht="18" customHeight="1">
      <c r="A31" s="28">
        <v>2559</v>
      </c>
      <c r="B31" s="27">
        <v>0.8976959999999998</v>
      </c>
      <c r="C31" s="6">
        <v>1.7642880000000003</v>
      </c>
      <c r="D31" s="6">
        <v>5.136479999999998</v>
      </c>
      <c r="E31" s="6">
        <v>11.016864000000004</v>
      </c>
      <c r="F31" s="6">
        <v>21.772800000000004</v>
      </c>
      <c r="G31" s="6">
        <v>13.885343999999996</v>
      </c>
      <c r="H31" s="6">
        <v>8.86032</v>
      </c>
      <c r="I31" s="6">
        <v>9.366624</v>
      </c>
      <c r="J31" s="6">
        <v>8.150112000000004</v>
      </c>
      <c r="K31" s="6">
        <v>2.223072</v>
      </c>
      <c r="L31" s="6">
        <v>1.8973440000000004</v>
      </c>
      <c r="M31" s="36">
        <v>1.1041919999999998</v>
      </c>
      <c r="N31" s="38">
        <v>86.075136</v>
      </c>
      <c r="O31" s="39">
        <f t="shared" si="0"/>
        <v>2.7294167400192</v>
      </c>
    </row>
    <row r="32" spans="1:15" ht="18" customHeight="1">
      <c r="A32" s="28">
        <v>2560</v>
      </c>
      <c r="B32" s="27">
        <v>2.916000000000002</v>
      </c>
      <c r="C32" s="6">
        <v>5.628096</v>
      </c>
      <c r="D32" s="6">
        <v>5.727456000000001</v>
      </c>
      <c r="E32" s="6">
        <v>25.77484800000001</v>
      </c>
      <c r="F32" s="6">
        <v>23.438592</v>
      </c>
      <c r="G32" s="6">
        <v>35.79379199999999</v>
      </c>
      <c r="H32" s="6">
        <v>28.720224</v>
      </c>
      <c r="I32" s="6">
        <v>24.39072</v>
      </c>
      <c r="J32" s="6">
        <v>16.410815999999997</v>
      </c>
      <c r="K32" s="6">
        <v>4.883328000000002</v>
      </c>
      <c r="L32" s="6">
        <v>3.970944000000001</v>
      </c>
      <c r="M32" s="36">
        <v>2.8512000000000013</v>
      </c>
      <c r="N32" s="38">
        <v>180.50601600000005</v>
      </c>
      <c r="O32" s="39">
        <f t="shared" si="0"/>
        <v>5.723791615555202</v>
      </c>
    </row>
    <row r="33" spans="1:15" ht="18" customHeight="1">
      <c r="A33" s="28">
        <v>2561</v>
      </c>
      <c r="B33" s="27">
        <v>2.956608000000001</v>
      </c>
      <c r="C33" s="6">
        <v>7.4952000000000005</v>
      </c>
      <c r="D33" s="6">
        <v>9.696672000000001</v>
      </c>
      <c r="E33" s="6">
        <v>9.68976</v>
      </c>
      <c r="F33" s="6">
        <v>27.114048000000004</v>
      </c>
      <c r="G33" s="6">
        <v>11.422080000000001</v>
      </c>
      <c r="H33" s="6">
        <v>14.13072</v>
      </c>
      <c r="I33" s="6">
        <v>11.098944000000003</v>
      </c>
      <c r="J33" s="6">
        <v>8.935487999999998</v>
      </c>
      <c r="K33" s="6">
        <v>3.2019840000000004</v>
      </c>
      <c r="L33" s="6">
        <v>2.2273919999999996</v>
      </c>
      <c r="M33" s="36">
        <v>1.9154880000000007</v>
      </c>
      <c r="N33" s="38">
        <v>109.88438400000001</v>
      </c>
      <c r="O33" s="39">
        <f t="shared" si="0"/>
        <v>3.4844008513248004</v>
      </c>
    </row>
    <row r="34" spans="1:15" ht="18" customHeight="1">
      <c r="A34" s="28">
        <v>2562</v>
      </c>
      <c r="B34" s="27">
        <v>0.8104320000000002</v>
      </c>
      <c r="C34" s="6">
        <v>0.85968</v>
      </c>
      <c r="D34" s="6">
        <v>1.1499840000000003</v>
      </c>
      <c r="E34" s="6">
        <v>0.8614080000000002</v>
      </c>
      <c r="F34" s="6">
        <v>4.1238719999999995</v>
      </c>
      <c r="G34" s="6">
        <v>3.118176</v>
      </c>
      <c r="H34" s="6">
        <v>1.135296</v>
      </c>
      <c r="I34" s="6">
        <v>0.876096</v>
      </c>
      <c r="J34" s="6">
        <v>0.9599040000000001</v>
      </c>
      <c r="K34" s="6">
        <v>0.7508160000000001</v>
      </c>
      <c r="L34" s="6">
        <v>0.7283519999999984</v>
      </c>
      <c r="M34" s="36">
        <v>0.40348799999999996</v>
      </c>
      <c r="N34" s="38">
        <v>15.777503999999997</v>
      </c>
      <c r="O34" s="39">
        <f t="shared" si="0"/>
        <v>0.5002999185887999</v>
      </c>
    </row>
    <row r="35" spans="1:15" ht="18" customHeight="1">
      <c r="A35" s="28">
        <v>2563</v>
      </c>
      <c r="B35" s="27">
        <v>0.46483200000000013</v>
      </c>
      <c r="C35" s="6">
        <v>0.34128</v>
      </c>
      <c r="D35" s="6">
        <v>7.154783999999999</v>
      </c>
      <c r="E35" s="6">
        <v>2.6766720000000004</v>
      </c>
      <c r="F35" s="6">
        <v>15.053472000000003</v>
      </c>
      <c r="G35" s="6">
        <v>19.549728</v>
      </c>
      <c r="H35" s="6">
        <v>10.79136</v>
      </c>
      <c r="I35" s="6">
        <v>6.904224000000003</v>
      </c>
      <c r="J35" s="6">
        <v>1.0506240000000007</v>
      </c>
      <c r="K35" s="6">
        <v>0.811296</v>
      </c>
      <c r="L35" s="6">
        <v>0.7577280000000002</v>
      </c>
      <c r="M35" s="36">
        <v>0.685152</v>
      </c>
      <c r="N35" s="38">
        <v>66.24115199999999</v>
      </c>
      <c r="O35" s="39">
        <f t="shared" si="0"/>
        <v>2.1004870575743997</v>
      </c>
    </row>
    <row r="36" spans="1:15" ht="18" customHeight="1">
      <c r="A36" s="28">
        <v>2564</v>
      </c>
      <c r="B36" s="27">
        <v>0.611712</v>
      </c>
      <c r="C36" s="6">
        <v>1.9854720000000001</v>
      </c>
      <c r="D36" s="6">
        <v>4.411584</v>
      </c>
      <c r="E36" s="6">
        <v>6.594912</v>
      </c>
      <c r="F36" s="6">
        <v>22.695551999999996</v>
      </c>
      <c r="G36" s="6">
        <v>8.582976</v>
      </c>
      <c r="H36" s="6">
        <v>13.798943999999999</v>
      </c>
      <c r="I36" s="6">
        <v>21.231936</v>
      </c>
      <c r="J36" s="6">
        <v>11.106720000000003</v>
      </c>
      <c r="K36" s="6">
        <v>6.408287999999999</v>
      </c>
      <c r="L36" s="6">
        <v>3.646944</v>
      </c>
      <c r="M36" s="36">
        <v>2.732832</v>
      </c>
      <c r="N36" s="38">
        <v>103.807872</v>
      </c>
      <c r="O36" s="39">
        <f t="shared" si="0"/>
        <v>3.2917164787584</v>
      </c>
    </row>
    <row r="37" spans="1:15" ht="18" customHeight="1">
      <c r="A37" s="28">
        <v>2565</v>
      </c>
      <c r="B37" s="27">
        <v>2.560896</v>
      </c>
      <c r="C37" s="6">
        <v>6.696</v>
      </c>
      <c r="D37" s="6">
        <v>3.1613760000000006</v>
      </c>
      <c r="E37" s="6">
        <v>20.920896000000006</v>
      </c>
      <c r="F37" s="6">
        <v>24.397632000000005</v>
      </c>
      <c r="G37" s="6">
        <v>31.00463999999999</v>
      </c>
      <c r="H37" s="6">
        <v>26.06255999999999</v>
      </c>
      <c r="I37" s="6">
        <v>19.044288000000005</v>
      </c>
      <c r="J37" s="6">
        <v>8.909568000000004</v>
      </c>
      <c r="K37" s="6">
        <v>3.1466879999999975</v>
      </c>
      <c r="L37" s="6">
        <v>2.2550400000000006</v>
      </c>
      <c r="M37" s="36">
        <v>2.461536</v>
      </c>
      <c r="N37" s="38">
        <v>150.62112</v>
      </c>
      <c r="O37" s="39">
        <f t="shared" si="0"/>
        <v>4.776150528864</v>
      </c>
    </row>
    <row r="38" spans="1:15" ht="18" customHeight="1">
      <c r="A38" s="28">
        <v>2566</v>
      </c>
      <c r="B38" s="27">
        <v>2.2481279999999995</v>
      </c>
      <c r="C38" s="6">
        <v>6.048</v>
      </c>
      <c r="D38" s="6">
        <v>2.2870080000000006</v>
      </c>
      <c r="E38" s="6">
        <v>6.708096000000001</v>
      </c>
      <c r="F38" s="6">
        <v>9.377856</v>
      </c>
      <c r="G38" s="6">
        <v>15.516575999999999</v>
      </c>
      <c r="H38" s="6">
        <v>29.255040000000005</v>
      </c>
      <c r="I38" s="6">
        <v>12.436415999999998</v>
      </c>
      <c r="J38" s="6">
        <v>1.8740160000000003</v>
      </c>
      <c r="K38" s="6">
        <v>0.9884159999999999</v>
      </c>
      <c r="L38" s="6">
        <v>0.9685440000000018</v>
      </c>
      <c r="M38" s="36">
        <v>0.9322559999999996</v>
      </c>
      <c r="N38" s="38">
        <v>88.64035200000001</v>
      </c>
      <c r="O38" s="39">
        <f t="shared" si="0"/>
        <v>2.8107589698144</v>
      </c>
    </row>
    <row r="39" spans="1:15" ht="18" customHeight="1">
      <c r="A39" s="28"/>
      <c r="B39" s="27"/>
      <c r="C39" s="6"/>
      <c r="D39" s="6"/>
      <c r="E39" s="6"/>
      <c r="F39" s="6"/>
      <c r="G39" s="6"/>
      <c r="H39" s="6"/>
      <c r="I39" s="6"/>
      <c r="J39" s="6"/>
      <c r="K39" s="6"/>
      <c r="L39" s="6"/>
      <c r="M39" s="36"/>
      <c r="N39" s="38"/>
      <c r="O39" s="38"/>
    </row>
    <row r="40" spans="1:15" ht="18" customHeight="1">
      <c r="A40" s="29"/>
      <c r="B40" s="27"/>
      <c r="C40" s="6"/>
      <c r="D40" s="6"/>
      <c r="E40" s="6"/>
      <c r="F40" s="6"/>
      <c r="G40" s="6"/>
      <c r="H40" s="6"/>
      <c r="I40" s="6"/>
      <c r="J40" s="6"/>
      <c r="K40" s="6"/>
      <c r="L40" s="6"/>
      <c r="M40" s="36"/>
      <c r="N40" s="38"/>
      <c r="O40" s="38"/>
    </row>
    <row r="41" spans="1:15" ht="18" customHeight="1">
      <c r="A41" s="43" t="s">
        <v>20</v>
      </c>
      <c r="B41" s="44">
        <f>MAX(B8:B40)</f>
        <v>12.223</v>
      </c>
      <c r="C41" s="45">
        <f>MAX(C8:C40)</f>
        <v>16.956</v>
      </c>
      <c r="D41" s="45">
        <f aca="true" t="shared" si="1" ref="D41:M41">MAX(D8:D40)</f>
        <v>13.42</v>
      </c>
      <c r="E41" s="45">
        <f t="shared" si="1"/>
        <v>25.77484800000001</v>
      </c>
      <c r="F41" s="45">
        <f t="shared" si="1"/>
        <v>40.58</v>
      </c>
      <c r="G41" s="45">
        <f t="shared" si="1"/>
        <v>55.659</v>
      </c>
      <c r="H41" s="45">
        <f t="shared" si="1"/>
        <v>31.06</v>
      </c>
      <c r="I41" s="45">
        <f t="shared" si="1"/>
        <v>31.978</v>
      </c>
      <c r="J41" s="45">
        <f t="shared" si="1"/>
        <v>24.004512000000002</v>
      </c>
      <c r="K41" s="45">
        <f t="shared" si="1"/>
        <v>11.978</v>
      </c>
      <c r="L41" s="45">
        <f t="shared" si="1"/>
        <v>7.549</v>
      </c>
      <c r="M41" s="45">
        <f t="shared" si="1"/>
        <v>7.471</v>
      </c>
      <c r="N41" s="46">
        <f>MAX(N8:N40)</f>
        <v>191.86</v>
      </c>
      <c r="O41" s="46">
        <f>MAX(O8:O40)</f>
        <v>6.083823042000001</v>
      </c>
    </row>
    <row r="42" spans="1:15" ht="18" customHeight="1">
      <c r="A42" s="29" t="s">
        <v>17</v>
      </c>
      <c r="B42" s="27">
        <f>AVERAGE(B8:B40)</f>
        <v>2.6424015483870966</v>
      </c>
      <c r="C42" s="6">
        <f>AVERAGE(C8:C40)</f>
        <v>6.166258838709677</v>
      </c>
      <c r="D42" s="6">
        <f aca="true" t="shared" si="2" ref="D42:M42">AVERAGE(D8:D40)</f>
        <v>5.878059612903226</v>
      </c>
      <c r="E42" s="6">
        <f t="shared" si="2"/>
        <v>11.98421470967742</v>
      </c>
      <c r="F42" s="6">
        <f t="shared" si="2"/>
        <v>21.82738812903226</v>
      </c>
      <c r="G42" s="6">
        <f t="shared" si="2"/>
        <v>24.22344748387096</v>
      </c>
      <c r="H42" s="6">
        <f t="shared" si="2"/>
        <v>15.163926193548384</v>
      </c>
      <c r="I42" s="6">
        <f t="shared" si="2"/>
        <v>13.187427096774194</v>
      </c>
      <c r="J42" s="6">
        <f t="shared" si="2"/>
        <v>8.087038967741936</v>
      </c>
      <c r="K42" s="6">
        <f t="shared" si="2"/>
        <v>3.231077161290323</v>
      </c>
      <c r="L42" s="6">
        <f t="shared" si="2"/>
        <v>2.186304670967742</v>
      </c>
      <c r="M42" s="6">
        <f t="shared" si="2"/>
        <v>2.008005677419355</v>
      </c>
      <c r="N42" s="38">
        <f>SUM(B42:M42)</f>
        <v>116.58555009032258</v>
      </c>
      <c r="O42" s="38">
        <f>AVERAGE(O8:O40)</f>
        <v>3.6968938405926504</v>
      </c>
    </row>
    <row r="43" spans="1:15" ht="18" customHeight="1">
      <c r="A43" s="30" t="s">
        <v>21</v>
      </c>
      <c r="B43" s="27">
        <f>MIN(B8:B40)</f>
        <v>0.46483200000000013</v>
      </c>
      <c r="C43" s="6">
        <f>MIN(C8:C40)</f>
        <v>0.34128</v>
      </c>
      <c r="D43" s="6">
        <f aca="true" t="shared" si="3" ref="D43:M43">MIN(D8:D40)</f>
        <v>1.1499840000000003</v>
      </c>
      <c r="E43" s="6">
        <f t="shared" si="3"/>
        <v>0.8614080000000002</v>
      </c>
      <c r="F43" s="6">
        <f t="shared" si="3"/>
        <v>4.1238719999999995</v>
      </c>
      <c r="G43" s="6">
        <f t="shared" si="3"/>
        <v>3.118176</v>
      </c>
      <c r="H43" s="6">
        <f t="shared" si="3"/>
        <v>1.135296</v>
      </c>
      <c r="I43" s="6">
        <f t="shared" si="3"/>
        <v>0.876096</v>
      </c>
      <c r="J43" s="6">
        <f t="shared" si="3"/>
        <v>0.9599040000000001</v>
      </c>
      <c r="K43" s="6">
        <f t="shared" si="3"/>
        <v>0.3481920000000001</v>
      </c>
      <c r="L43" s="6">
        <f t="shared" si="3"/>
        <v>0.29358720000000055</v>
      </c>
      <c r="M43" s="6">
        <f t="shared" si="3"/>
        <v>0.3784320000000001</v>
      </c>
      <c r="N43" s="42">
        <f>MIN(N8:N40)</f>
        <v>15.777503999999997</v>
      </c>
      <c r="O43" s="42">
        <f>MIN(O8:O40)</f>
        <v>0.5002999185887999</v>
      </c>
    </row>
    <row r="44" spans="1:15" ht="21" customHeight="1">
      <c r="A44" s="23" t="s">
        <v>23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8" customHeight="1">
      <c r="A45" s="25"/>
      <c r="B45" s="26"/>
      <c r="C45" s="26"/>
      <c r="D45" s="26"/>
      <c r="E45" s="26"/>
      <c r="F45" s="25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18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 t="s">
        <v>22</v>
      </c>
    </row>
    <row r="47" spans="1:15" ht="18" customHeight="1">
      <c r="A47" s="25" t="s">
        <v>22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8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8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8" customHeight="1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18" customHeigh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8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8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8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sheetProtection/>
  <printOptions/>
  <pageMargins left="0.7874015748031497" right="0.15748031496062992" top="0.31496062992125984" bottom="0.5118110236220472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5">
      <selection activeCell="X21" sqref="X21"/>
    </sheetView>
  </sheetViews>
  <sheetFormatPr defaultColWidth="9.33203125" defaultRowHeight="21"/>
  <cols>
    <col min="1" max="1" width="15.66015625" style="12" bestFit="1" customWidth="1"/>
    <col min="2" max="16384" width="9.33203125" style="12" customWidth="1"/>
  </cols>
  <sheetData>
    <row r="1" spans="1:3" ht="18.75">
      <c r="A1" s="19" t="s">
        <v>3</v>
      </c>
      <c r="B1" s="20" t="s">
        <v>2</v>
      </c>
      <c r="C1" s="12" t="s">
        <v>26</v>
      </c>
    </row>
    <row r="2" spans="1:2" ht="18.75">
      <c r="A2" s="19"/>
      <c r="B2" s="20" t="s">
        <v>16</v>
      </c>
    </row>
    <row r="3" spans="1:3" ht="18.75">
      <c r="A3" s="21">
        <v>34241</v>
      </c>
      <c r="B3" s="22">
        <v>77.44</v>
      </c>
      <c r="C3" s="22">
        <v>116.59</v>
      </c>
    </row>
    <row r="4" spans="1:3" ht="18.75">
      <c r="A4" s="21">
        <v>34607</v>
      </c>
      <c r="B4" s="22">
        <v>191.86</v>
      </c>
      <c r="C4" s="22">
        <v>116.59</v>
      </c>
    </row>
    <row r="5" spans="1:3" ht="18.75">
      <c r="A5" s="21">
        <v>34973</v>
      </c>
      <c r="B5" s="22">
        <v>167.29</v>
      </c>
      <c r="C5" s="22">
        <v>116.59</v>
      </c>
    </row>
    <row r="6" spans="1:3" ht="18.75">
      <c r="A6" s="21">
        <v>35339</v>
      </c>
      <c r="B6" s="22">
        <v>112.66400000000002</v>
      </c>
      <c r="C6" s="22">
        <v>116.59</v>
      </c>
    </row>
    <row r="7" spans="1:3" ht="18.75">
      <c r="A7" s="21">
        <v>35705</v>
      </c>
      <c r="B7" s="22">
        <v>102.435</v>
      </c>
      <c r="C7" s="22">
        <v>116.59</v>
      </c>
    </row>
    <row r="8" spans="1:3" ht="18.75">
      <c r="A8" s="21">
        <v>36071</v>
      </c>
      <c r="B8" s="22">
        <v>85.05</v>
      </c>
      <c r="C8" s="22">
        <v>116.59</v>
      </c>
    </row>
    <row r="9" spans="1:3" ht="18.75">
      <c r="A9" s="21">
        <v>36437</v>
      </c>
      <c r="B9" s="22">
        <v>95.283</v>
      </c>
      <c r="C9" s="22">
        <v>116.59</v>
      </c>
    </row>
    <row r="10" spans="1:3" ht="18.75">
      <c r="A10" s="21">
        <v>36803</v>
      </c>
      <c r="B10" s="22">
        <v>93.52799999999999</v>
      </c>
      <c r="C10" s="22">
        <v>116.59</v>
      </c>
    </row>
    <row r="11" spans="1:3" ht="18.75">
      <c r="A11" s="21">
        <v>37169</v>
      </c>
      <c r="B11" s="22">
        <v>139.333</v>
      </c>
      <c r="C11" s="22">
        <v>116.59</v>
      </c>
    </row>
    <row r="12" spans="1:3" ht="18.75">
      <c r="A12" s="21">
        <v>37535</v>
      </c>
      <c r="B12" s="22">
        <v>173.207</v>
      </c>
      <c r="C12" s="22">
        <v>116.59</v>
      </c>
    </row>
    <row r="13" spans="1:3" ht="18.75">
      <c r="A13" s="21">
        <v>37901</v>
      </c>
      <c r="B13" s="22">
        <v>138.02300000000002</v>
      </c>
      <c r="C13" s="22">
        <v>116.59</v>
      </c>
    </row>
    <row r="14" spans="1:3" ht="18.75">
      <c r="A14" s="21">
        <v>38267</v>
      </c>
      <c r="B14" s="22">
        <v>169.639</v>
      </c>
      <c r="C14" s="22">
        <v>116.59</v>
      </c>
    </row>
    <row r="15" spans="1:3" ht="18.75">
      <c r="A15" s="21">
        <v>38633</v>
      </c>
      <c r="B15" s="22">
        <v>109.778976</v>
      </c>
      <c r="C15" s="22">
        <v>116.59</v>
      </c>
    </row>
    <row r="16" spans="1:3" ht="18.75">
      <c r="A16" s="21">
        <v>38999</v>
      </c>
      <c r="B16" s="22">
        <v>147.31</v>
      </c>
      <c r="C16" s="22">
        <v>116.59</v>
      </c>
    </row>
    <row r="17" spans="1:3" ht="18.75">
      <c r="A17" s="21">
        <v>39365</v>
      </c>
      <c r="B17" s="22">
        <v>116.4800736</v>
      </c>
      <c r="C17" s="22">
        <v>116.59</v>
      </c>
    </row>
    <row r="18" spans="1:3" ht="18.75">
      <c r="A18" s="21">
        <v>39731</v>
      </c>
      <c r="B18" s="22">
        <v>108</v>
      </c>
      <c r="C18" s="22">
        <v>116.59</v>
      </c>
    </row>
    <row r="19" spans="1:3" ht="18.75">
      <c r="A19" s="21">
        <v>40097</v>
      </c>
      <c r="B19" s="22">
        <v>77.37</v>
      </c>
      <c r="C19" s="22">
        <v>116.59</v>
      </c>
    </row>
    <row r="20" spans="1:3" ht="18.75">
      <c r="A20" s="21">
        <v>40463</v>
      </c>
      <c r="B20" s="22">
        <v>109.83</v>
      </c>
      <c r="C20" s="22">
        <v>116.59</v>
      </c>
    </row>
    <row r="21" spans="1:3" ht="18.75">
      <c r="A21" s="21">
        <v>40829</v>
      </c>
      <c r="B21" s="22">
        <v>157.16</v>
      </c>
      <c r="C21" s="22">
        <v>116.59</v>
      </c>
    </row>
    <row r="22" spans="1:3" ht="18.75">
      <c r="A22" s="21">
        <v>41195</v>
      </c>
      <c r="B22" s="22">
        <v>110.81</v>
      </c>
      <c r="C22" s="22">
        <v>116.59</v>
      </c>
    </row>
    <row r="23" spans="1:3" ht="18.75">
      <c r="A23" s="21">
        <v>41561</v>
      </c>
      <c r="B23" s="22">
        <v>168.69</v>
      </c>
      <c r="C23" s="22">
        <v>116.59</v>
      </c>
    </row>
    <row r="24" spans="1:3" ht="18.75">
      <c r="A24" s="21">
        <v>41927</v>
      </c>
      <c r="B24" s="22">
        <v>94.94</v>
      </c>
      <c r="C24" s="22">
        <v>116.59</v>
      </c>
    </row>
    <row r="25" spans="1:3" ht="18.75">
      <c r="A25" s="21">
        <v>42293</v>
      </c>
      <c r="B25" s="22">
        <v>66.48</v>
      </c>
      <c r="C25" s="22">
        <v>116.59</v>
      </c>
    </row>
    <row r="26" spans="1:3" ht="18.75">
      <c r="A26" s="21">
        <v>42659</v>
      </c>
      <c r="B26" s="22">
        <v>86.08</v>
      </c>
      <c r="C26" s="22">
        <v>116.59</v>
      </c>
    </row>
    <row r="27" spans="1:3" ht="18.75">
      <c r="A27" s="21">
        <v>43025</v>
      </c>
      <c r="B27" s="12">
        <v>180.51</v>
      </c>
      <c r="C27" s="22">
        <v>116.59</v>
      </c>
    </row>
    <row r="28" spans="1:3" ht="18.75">
      <c r="A28" s="21">
        <v>43391</v>
      </c>
      <c r="B28" s="22">
        <v>109.88438400000001</v>
      </c>
      <c r="C28" s="22">
        <v>116.59</v>
      </c>
    </row>
    <row r="29" spans="1:3" ht="18.75">
      <c r="A29" s="21">
        <v>43757</v>
      </c>
      <c r="B29" s="12">
        <v>15.78</v>
      </c>
      <c r="C29" s="22">
        <v>116.59</v>
      </c>
    </row>
    <row r="30" spans="1:3" ht="18.75">
      <c r="A30" s="21">
        <v>44123</v>
      </c>
      <c r="B30" s="12">
        <v>66.24</v>
      </c>
      <c r="C30" s="22">
        <v>116.59</v>
      </c>
    </row>
    <row r="31" spans="1:3" ht="18.75">
      <c r="A31" s="21">
        <v>44488</v>
      </c>
      <c r="B31" s="12">
        <v>103.81</v>
      </c>
      <c r="C31" s="22">
        <v>116.59</v>
      </c>
    </row>
    <row r="32" spans="1:3" ht="18.75">
      <c r="A32" s="21">
        <v>44853</v>
      </c>
      <c r="B32" s="12">
        <v>150.62</v>
      </c>
      <c r="C32" s="22">
        <v>116.59</v>
      </c>
    </row>
    <row r="33" spans="1:3" ht="18.75">
      <c r="A33" s="21">
        <v>45218</v>
      </c>
      <c r="B33" s="12">
        <v>88.64</v>
      </c>
      <c r="C33" s="22">
        <v>116.59</v>
      </c>
    </row>
    <row r="34" ht="18.75">
      <c r="A34" s="21"/>
    </row>
    <row r="35" ht="18.75">
      <c r="A35" s="21"/>
    </row>
    <row r="36" ht="18.75">
      <c r="A36" s="21"/>
    </row>
    <row r="37" ht="18.75">
      <c r="A37" s="21"/>
    </row>
    <row r="38" ht="18.75">
      <c r="A38" s="21"/>
    </row>
    <row r="39" ht="18.75">
      <c r="A39" s="21"/>
    </row>
    <row r="40" ht="18.75">
      <c r="A40" s="21"/>
    </row>
    <row r="41" ht="18.75">
      <c r="A41" s="21"/>
    </row>
    <row r="42" ht="18.75">
      <c r="A42" s="21"/>
    </row>
    <row r="43" ht="18.75">
      <c r="A43" s="21"/>
    </row>
    <row r="44" ht="18.75">
      <c r="A44" s="21"/>
    </row>
    <row r="45" ht="18.75">
      <c r="A45" s="21"/>
    </row>
    <row r="46" ht="18.75">
      <c r="A46" s="21"/>
    </row>
    <row r="47" ht="18.75">
      <c r="A47" s="21"/>
    </row>
    <row r="48" ht="18.75">
      <c r="A48" s="21"/>
    </row>
    <row r="49" ht="18.75">
      <c r="A49" s="21"/>
    </row>
    <row r="50" ht="18.75">
      <c r="A50" s="21"/>
    </row>
    <row r="51" ht="18.75">
      <c r="A51" s="21"/>
    </row>
    <row r="52" ht="18.75">
      <c r="A52" s="21"/>
    </row>
    <row r="53" ht="18.75">
      <c r="A53" s="21"/>
    </row>
    <row r="54" ht="18.75">
      <c r="A54" s="21"/>
    </row>
    <row r="55" ht="18.75">
      <c r="A55" s="21"/>
    </row>
    <row r="56" ht="18.75">
      <c r="A56" s="21"/>
    </row>
    <row r="57" ht="18.75">
      <c r="A57" s="21"/>
    </row>
    <row r="58" ht="18.75">
      <c r="A58" s="21"/>
    </row>
    <row r="59" ht="18.75">
      <c r="A59" s="21"/>
    </row>
    <row r="60" ht="18.75">
      <c r="A60" s="21"/>
    </row>
    <row r="61" ht="18.75">
      <c r="A61" s="21"/>
    </row>
    <row r="62" ht="18.75">
      <c r="A62" s="21"/>
    </row>
    <row r="63" ht="18.75">
      <c r="A63" s="21"/>
    </row>
    <row r="64" ht="18.75">
      <c r="A64" s="21"/>
    </row>
    <row r="65" ht="18.75">
      <c r="A65" s="21"/>
    </row>
    <row r="66" ht="18.75">
      <c r="A66" s="21"/>
    </row>
    <row r="67" ht="18.75">
      <c r="A67" s="21"/>
    </row>
    <row r="68" ht="18.75">
      <c r="A68" s="21"/>
    </row>
    <row r="69" ht="18.75">
      <c r="A69" s="21"/>
    </row>
    <row r="70" ht="18.75">
      <c r="A70" s="21"/>
    </row>
    <row r="71" ht="18.75">
      <c r="A71" s="21"/>
    </row>
    <row r="72" ht="18.75">
      <c r="A72" s="21"/>
    </row>
    <row r="73" ht="18.75">
      <c r="A73" s="21"/>
    </row>
    <row r="74" ht="18.75">
      <c r="A74" s="21"/>
    </row>
    <row r="75" ht="18.75">
      <c r="A75" s="21"/>
    </row>
    <row r="76" ht="18.75">
      <c r="A76" s="21"/>
    </row>
    <row r="77" ht="18.75">
      <c r="A77" s="21"/>
    </row>
    <row r="78" ht="18.75">
      <c r="A78" s="21"/>
    </row>
    <row r="79" ht="18.75">
      <c r="A79" s="21"/>
    </row>
    <row r="80" ht="18.75">
      <c r="A80" s="21"/>
    </row>
    <row r="81" ht="18.75">
      <c r="A81" s="21"/>
    </row>
    <row r="82" ht="18.75">
      <c r="A82" s="21"/>
    </row>
    <row r="83" ht="18.75">
      <c r="A83" s="21"/>
    </row>
    <row r="84" ht="18.75">
      <c r="A84" s="21"/>
    </row>
    <row r="85" ht="18.75">
      <c r="A85" s="21"/>
    </row>
    <row r="86" ht="18.75">
      <c r="A86" s="21"/>
    </row>
    <row r="87" ht="18.75">
      <c r="A87" s="21"/>
    </row>
    <row r="88" ht="18.75">
      <c r="A88" s="21"/>
    </row>
    <row r="89" ht="18.75">
      <c r="A89" s="21"/>
    </row>
    <row r="90" ht="18.75">
      <c r="A90" s="2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2007-11-26T07:37:10Z</cp:lastPrinted>
  <dcterms:created xsi:type="dcterms:W3CDTF">1994-03-03T15:13:25Z</dcterms:created>
  <dcterms:modified xsi:type="dcterms:W3CDTF">2024-06-14T02:03:20Z</dcterms:modified>
  <cp:category/>
  <cp:version/>
  <cp:contentType/>
  <cp:contentStatus/>
</cp:coreProperties>
</file>