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Kh.89" sheetId="1" r:id="rId1"/>
    <sheet name="Kh.89-H.05" sheetId="2" r:id="rId2"/>
  </sheets>
  <definedNames>
    <definedName name="_Regression_Int" localSheetId="1" hidden="1">1</definedName>
    <definedName name="Print_Area_MI">'Kh.89-H.05'!$A$1:$N$41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<sst xmlns="http://schemas.openxmlformats.org/spreadsheetml/2006/main" count="29" uniqueCount="24">
  <si>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</si>
  <si>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</si>
  <si>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</si>
  <si>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</si>
  <si>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</si>
  <si>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</si>
  <si>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</si>
  <si>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</si>
  <si>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</si>
  <si>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</si>
  <si>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</si>
  <si>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</si>
  <si>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</si>
  <si>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</si>
  <si>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</si>
  <si>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</si>
  <si>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</si>
  <si>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</si>
  <si>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</si>
  <si>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</si>
  <si>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</si>
  <si>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น้ำแม่คำ (Kh.89)</t>
  </si>
  <si>
    <t xml:space="preserve"> พี้นที่รับน้ำ    255    ตร.กม. </t>
  </si>
  <si>
    <t>สถานี Kh.89  :  บ้านหัวสะพาน อ.แม่จัน  จ.เชียงราย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</si>
</sst>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2.4"/>
      <color indexed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233" fontId="8" fillId="0" borderId="0" xfId="0" applyFont="1" applyAlignment="1">
      <alignment horizontal="center"/>
    </xf>
    <xf numFmtId="236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>
      <alignment horizontal="center" vertical="center"/>
    </xf>
    <xf numFmtId="236" fontId="8" fillId="0" borderId="17" xfId="0" applyNumberFormat="1" applyFont="1" applyFill="1" applyBorder="1" applyAlignment="1" applyProtection="1">
      <alignment horizontal="center" vertical="center"/>
      <protection/>
    </xf>
    <xf numFmtId="236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6" fillId="0" borderId="0" xfId="0" applyNumberFormat="1" applyFont="1" applyFill="1" applyAlignment="1">
      <alignment horizontal="centerContinuous"/>
    </xf>
    <xf numFmtId="1" fontId="9" fillId="33" borderId="10" xfId="0" applyNumberFormat="1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1" fontId="9" fillId="33" borderId="13" xfId="0" applyNumberFormat="1" applyFont="1" applyFill="1" applyBorder="1" applyAlignment="1">
      <alignment horizontal="center"/>
    </xf>
    <xf numFmtId="1" fontId="8" fillId="33" borderId="18" xfId="0" applyNumberFormat="1" applyFont="1" applyFill="1" applyBorder="1" applyAlignment="1" applyProtection="1">
      <alignment horizontal="center" vertical="center"/>
      <protection/>
    </xf>
    <xf numFmtId="1" fontId="8" fillId="36" borderId="18" xfId="0" applyNumberFormat="1" applyFont="1" applyFill="1" applyBorder="1" applyAlignment="1" applyProtection="1">
      <alignment horizontal="center" vertical="center"/>
      <protection/>
    </xf>
    <xf numFmtId="1" fontId="8" fillId="0" borderId="14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52" fillId="33" borderId="18" xfId="0" applyNumberFormat="1" applyFont="1" applyFill="1" applyBorder="1" applyAlignment="1" applyProtection="1">
      <alignment horizontal="center" vertical="center"/>
      <protection/>
    </xf>
    <xf numFmtId="236" fontId="52" fillId="35" borderId="15" xfId="0" applyNumberFormat="1" applyFont="1" applyFill="1" applyBorder="1" applyAlignment="1" applyProtection="1">
      <alignment horizontal="center" vertical="center"/>
      <protection/>
    </xf>
    <xf numFmtId="236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6" borderId="16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Kh.89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น้ำแม่จัน บ้านหัวสะพาน อ.แม่จัน จ.เชียงราย</a:t>
            </a:r>
          </a:p>
        </c:rich>
      </c:tx>
      <c:layout>
        <c:manualLayout>
          <c:xMode val="factor"/>
          <c:yMode val="factor"/>
          <c:x val="0.00825"/>
          <c:y val="-0.006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175"/>
          <c:w val="0.860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'Kh.89-H.05'!$A$7:$A$38</c:f>
              <c:numCache>
                <c:ptCount val="32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  <c:pt idx="31">
                  <c:v>2567</c:v>
                </c:pt>
              </c:numCache>
            </c:numRef>
          </c:cat>
          <c:val>
            <c:numRef>
              <c:f>'Kh.89-H.05'!$N$7:$N$38</c:f>
              <c:numCache>
                <c:ptCount val="32"/>
                <c:pt idx="0">
                  <c:v>77.44000000000001</c:v>
                </c:pt>
                <c:pt idx="1">
                  <c:v>191.86</c:v>
                </c:pt>
                <c:pt idx="2">
                  <c:v>167.28999999999996</c:v>
                </c:pt>
                <c:pt idx="3">
                  <c:v>112.64999999999999</c:v>
                </c:pt>
                <c:pt idx="4">
                  <c:v>102.44</c:v>
                </c:pt>
                <c:pt idx="5">
                  <c:v>85.05999999999997</c:v>
                </c:pt>
                <c:pt idx="6">
                  <c:v>95.28</c:v>
                </c:pt>
                <c:pt idx="7">
                  <c:v>93.52999999999999</c:v>
                </c:pt>
                <c:pt idx="8">
                  <c:v>139.35</c:v>
                </c:pt>
                <c:pt idx="9">
                  <c:v>173.21999999999997</c:v>
                </c:pt>
                <c:pt idx="10">
                  <c:v>138.02000000000004</c:v>
                </c:pt>
                <c:pt idx="11">
                  <c:v>169.65</c:v>
                </c:pt>
                <c:pt idx="12">
                  <c:v>109.79</c:v>
                </c:pt>
                <c:pt idx="13">
                  <c:v>147.31</c:v>
                </c:pt>
                <c:pt idx="14">
                  <c:v>116.49</c:v>
                </c:pt>
                <c:pt idx="15">
                  <c:v>108.01</c:v>
                </c:pt>
                <c:pt idx="16">
                  <c:v>77.38</c:v>
                </c:pt>
                <c:pt idx="17">
                  <c:v>109.82000000000001</c:v>
                </c:pt>
                <c:pt idx="18">
                  <c:v>157.15999999999997</c:v>
                </c:pt>
                <c:pt idx="19">
                  <c:v>110.80999999999999</c:v>
                </c:pt>
                <c:pt idx="20">
                  <c:v>168.68</c:v>
                </c:pt>
                <c:pt idx="21">
                  <c:v>94.92999999999999</c:v>
                </c:pt>
                <c:pt idx="22">
                  <c:v>66.47999999999999</c:v>
                </c:pt>
                <c:pt idx="23">
                  <c:v>86.08000000000001</c:v>
                </c:pt>
                <c:pt idx="24">
                  <c:v>180.49999999999997</c:v>
                </c:pt>
                <c:pt idx="25">
                  <c:v>109.89999999999999</c:v>
                </c:pt>
                <c:pt idx="26">
                  <c:v>15.780000000000003</c:v>
                </c:pt>
                <c:pt idx="27">
                  <c:v>66.23</c:v>
                </c:pt>
                <c:pt idx="28">
                  <c:v>89.37216000000004</c:v>
                </c:pt>
                <c:pt idx="29">
                  <c:v>148.16044800000003</c:v>
                </c:pt>
                <c:pt idx="30">
                  <c:v>72.94838400000005</c:v>
                </c:pt>
                <c:pt idx="31">
                  <c:v>0.6596640000000001</c:v>
                </c:pt>
              </c:numCache>
            </c:numRef>
          </c:val>
        </c:ser>
        <c:gapWidth val="100"/>
        <c:axId val="34691479"/>
        <c:axId val="43787856"/>
      </c:barChart>
      <c:lineChart>
        <c:grouping val="standard"/>
        <c:varyColors val="0"/>
        <c:ser>
          <c:idx val="1"/>
          <c:order val="1"/>
          <c:tx>
            <c:v>ค่าเฉลี่ย 115.5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'Kh.89-H.05'!$A$7:$A$37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'Kh.89-H.05'!$P$7:$P$37</c:f>
              <c:numCache>
                <c:ptCount val="31"/>
                <c:pt idx="0">
                  <c:v>115.53616103225808</c:v>
                </c:pt>
                <c:pt idx="1">
                  <c:v>115.53616103225808</c:v>
                </c:pt>
                <c:pt idx="2">
                  <c:v>115.53616103225808</c:v>
                </c:pt>
                <c:pt idx="3">
                  <c:v>115.53616103225808</c:v>
                </c:pt>
                <c:pt idx="4">
                  <c:v>115.53616103225808</c:v>
                </c:pt>
                <c:pt idx="5">
                  <c:v>115.53616103225808</c:v>
                </c:pt>
                <c:pt idx="6">
                  <c:v>115.53616103225808</c:v>
                </c:pt>
                <c:pt idx="7">
                  <c:v>115.53616103225808</c:v>
                </c:pt>
                <c:pt idx="8">
                  <c:v>115.53616103225808</c:v>
                </c:pt>
                <c:pt idx="9">
                  <c:v>115.53616103225808</c:v>
                </c:pt>
                <c:pt idx="10">
                  <c:v>115.53616103225808</c:v>
                </c:pt>
                <c:pt idx="11">
                  <c:v>115.53616103225808</c:v>
                </c:pt>
                <c:pt idx="12">
                  <c:v>115.53616103225808</c:v>
                </c:pt>
                <c:pt idx="13">
                  <c:v>115.53616103225808</c:v>
                </c:pt>
                <c:pt idx="14">
                  <c:v>115.53616103225808</c:v>
                </c:pt>
                <c:pt idx="15">
                  <c:v>115.53616103225808</c:v>
                </c:pt>
                <c:pt idx="16">
                  <c:v>115.53616103225808</c:v>
                </c:pt>
                <c:pt idx="17">
                  <c:v>115.53616103225808</c:v>
                </c:pt>
                <c:pt idx="18">
                  <c:v>115.53616103225808</c:v>
                </c:pt>
                <c:pt idx="19">
                  <c:v>115.53616103225808</c:v>
                </c:pt>
                <c:pt idx="20">
                  <c:v>115.53616103225808</c:v>
                </c:pt>
                <c:pt idx="21">
                  <c:v>115.53616103225808</c:v>
                </c:pt>
                <c:pt idx="22">
                  <c:v>115.53616103225808</c:v>
                </c:pt>
                <c:pt idx="23">
                  <c:v>115.53616103225808</c:v>
                </c:pt>
                <c:pt idx="24">
                  <c:v>115.53616103225808</c:v>
                </c:pt>
                <c:pt idx="25">
                  <c:v>115.53616103225808</c:v>
                </c:pt>
                <c:pt idx="26">
                  <c:v>115.53616103225808</c:v>
                </c:pt>
                <c:pt idx="27">
                  <c:v>115.53616103225808</c:v>
                </c:pt>
                <c:pt idx="28">
                  <c:v>115.53616103225808</c:v>
                </c:pt>
                <c:pt idx="29">
                  <c:v>115.53616103225808</c:v>
                </c:pt>
                <c:pt idx="30">
                  <c:v>115.53616103225808</c:v>
                </c:pt>
              </c:numCache>
            </c:numRef>
          </c:val>
          <c:smooth val="0"/>
        </c:ser>
        <c:axId val="34691479"/>
        <c:axId val="43787856"/>
      </c:lineChart>
      <c:catAx>
        <c:axId val="34691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3787856"/>
        <c:crossesAt val="0"/>
        <c:auto val="1"/>
        <c:lblOffset val="100"/>
        <c:tickLblSkip val="1"/>
        <c:noMultiLvlLbl val="0"/>
      </c:catAx>
      <c:valAx>
        <c:axId val="43787856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91479"/>
        <c:crossesAt val="1"/>
        <c:crossBetween val="between"/>
        <c:dispUnits/>
        <c:majorUnit val="5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8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2"/>
  <sheetViews>
    <sheetView showGridLines="0" zoomScalePageLayoutView="0" workbookViewId="0" topLeftCell="A28">
      <selection activeCell="U42" sqref="U42"/>
    </sheetView>
  </sheetViews>
  <sheetFormatPr defaultColWidth="9.83203125" defaultRowHeight="21"/>
  <cols>
    <col min="1" max="1" width="6.83203125" style="3" customWidth="1"/>
    <col min="2" max="13" width="7.33203125" style="3" customWidth="1"/>
    <col min="14" max="14" width="7.33203125" style="23" customWidth="1"/>
    <col min="15" max="17" width="7.33203125" style="3" customWidth="1"/>
    <col min="18" max="16384" width="9.83203125" style="3" customWidth="1"/>
  </cols>
  <sheetData>
    <row r="1" spans="1:15" ht="32.25" customHeight="1">
      <c r="A1" s="3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28.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4"/>
      <c r="F3" s="4"/>
      <c r="G3" s="4"/>
      <c r="H3" s="4"/>
      <c r="I3" s="4"/>
      <c r="J3" s="4"/>
      <c r="K3" s="4"/>
      <c r="L3" s="45" t="s">
        <v>22</v>
      </c>
      <c r="M3" s="45"/>
      <c r="N3" s="45"/>
      <c r="O3" s="45"/>
    </row>
    <row r="4" spans="1:16" ht="18" customHeight="1">
      <c r="A4" s="3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 t="s">
        <v>1</v>
      </c>
      <c r="O4" s="6" t="s">
        <v>1</v>
      </c>
      <c r="P4" s="7" t="s">
        <v>1</v>
      </c>
    </row>
    <row r="5" spans="1:16" ht="18" customHeight="1">
      <c r="A5" s="32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9" t="s">
        <v>16</v>
      </c>
      <c r="P5" s="10" t="s">
        <v>16</v>
      </c>
    </row>
    <row r="6" spans="1:16" ht="18" customHeight="1">
      <c r="A6" s="3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 t="s">
        <v>17</v>
      </c>
      <c r="O6" s="12" t="s">
        <v>18</v>
      </c>
      <c r="P6" s="13" t="s">
        <v>17</v>
      </c>
    </row>
    <row r="7" spans="1:16" ht="15" customHeight="1">
      <c r="A7" s="34">
        <v>2536</v>
      </c>
      <c r="B7" s="24">
        <v>1.63</v>
      </c>
      <c r="C7" s="24">
        <v>3.26</v>
      </c>
      <c r="D7" s="24">
        <v>2.96</v>
      </c>
      <c r="E7" s="24">
        <v>10.15</v>
      </c>
      <c r="F7" s="24">
        <v>9.83</v>
      </c>
      <c r="G7" s="24">
        <v>13.96</v>
      </c>
      <c r="H7" s="24">
        <v>16.33</v>
      </c>
      <c r="I7" s="24">
        <v>8.32</v>
      </c>
      <c r="J7" s="24">
        <v>6.4</v>
      </c>
      <c r="K7" s="24">
        <v>2.01</v>
      </c>
      <c r="L7" s="24">
        <v>0.79</v>
      </c>
      <c r="M7" s="24">
        <v>1.8</v>
      </c>
      <c r="N7" s="25">
        <f>SUM(B7:M7)</f>
        <v>77.44000000000001</v>
      </c>
      <c r="O7" s="26">
        <f>+N7*1000000/(365*86400)</f>
        <v>2.45560629122273</v>
      </c>
      <c r="P7" s="27">
        <f aca="true" t="shared" si="0" ref="P7:P37">$N$43</f>
        <v>115.53616103225808</v>
      </c>
    </row>
    <row r="8" spans="1:16" ht="15" customHeight="1">
      <c r="A8" s="34">
        <v>2537</v>
      </c>
      <c r="B8" s="24">
        <v>2.88</v>
      </c>
      <c r="C8" s="24">
        <v>6.33</v>
      </c>
      <c r="D8" s="24">
        <v>13.42</v>
      </c>
      <c r="E8" s="24">
        <v>16.22</v>
      </c>
      <c r="F8" s="24">
        <v>35.79</v>
      </c>
      <c r="G8" s="24">
        <v>43.16</v>
      </c>
      <c r="H8" s="24">
        <v>31.06</v>
      </c>
      <c r="I8" s="24">
        <v>15.12</v>
      </c>
      <c r="J8" s="24">
        <v>14.31</v>
      </c>
      <c r="K8" s="24">
        <v>7.46</v>
      </c>
      <c r="L8" s="24">
        <v>3.62</v>
      </c>
      <c r="M8" s="24">
        <v>2.49</v>
      </c>
      <c r="N8" s="25">
        <f aca="true" t="shared" si="1" ref="N8:N30">SUM(B8:M8)</f>
        <v>191.86</v>
      </c>
      <c r="O8" s="26">
        <f aca="true" t="shared" si="2" ref="O8:O35">+N8*1000000/(365*86400)</f>
        <v>6.083840690005074</v>
      </c>
      <c r="P8" s="27">
        <f t="shared" si="0"/>
        <v>115.53616103225808</v>
      </c>
    </row>
    <row r="9" spans="1:16" ht="15" customHeight="1">
      <c r="A9" s="34">
        <v>2538</v>
      </c>
      <c r="B9" s="24">
        <v>2.04</v>
      </c>
      <c r="C9" s="24">
        <v>5.83</v>
      </c>
      <c r="D9" s="24">
        <v>5.94</v>
      </c>
      <c r="E9" s="24">
        <v>14.41</v>
      </c>
      <c r="F9" s="24">
        <v>40.58</v>
      </c>
      <c r="G9" s="24">
        <v>48.84</v>
      </c>
      <c r="H9" s="24">
        <v>17.02</v>
      </c>
      <c r="I9" s="24">
        <v>14.2</v>
      </c>
      <c r="J9" s="24">
        <v>9.95</v>
      </c>
      <c r="K9" s="24">
        <v>3.71</v>
      </c>
      <c r="L9" s="24">
        <v>2.88</v>
      </c>
      <c r="M9" s="24">
        <v>1.89</v>
      </c>
      <c r="N9" s="25">
        <f t="shared" si="1"/>
        <v>167.28999999999996</v>
      </c>
      <c r="O9" s="26">
        <f t="shared" si="2"/>
        <v>5.304731100963977</v>
      </c>
      <c r="P9" s="27">
        <f t="shared" si="0"/>
        <v>115.53616103225808</v>
      </c>
    </row>
    <row r="10" spans="1:16" ht="15" customHeight="1">
      <c r="A10" s="34">
        <v>2539</v>
      </c>
      <c r="B10" s="24">
        <v>1.88</v>
      </c>
      <c r="C10" s="24">
        <v>2.83</v>
      </c>
      <c r="D10" s="24">
        <v>2.66</v>
      </c>
      <c r="E10" s="24">
        <v>11.64</v>
      </c>
      <c r="F10" s="24">
        <v>21.45</v>
      </c>
      <c r="G10" s="24">
        <v>25.76</v>
      </c>
      <c r="H10" s="24">
        <v>19.74</v>
      </c>
      <c r="I10" s="24">
        <v>13.08</v>
      </c>
      <c r="J10" s="24">
        <v>8.66</v>
      </c>
      <c r="K10" s="24">
        <v>2.06</v>
      </c>
      <c r="L10" s="24">
        <v>1.47</v>
      </c>
      <c r="M10" s="24">
        <v>1.42</v>
      </c>
      <c r="N10" s="25">
        <f t="shared" si="1"/>
        <v>112.64999999999999</v>
      </c>
      <c r="O10" s="26">
        <f t="shared" si="2"/>
        <v>3.5721080669710803</v>
      </c>
      <c r="P10" s="27">
        <f t="shared" si="0"/>
        <v>115.53616103225808</v>
      </c>
    </row>
    <row r="11" spans="1:16" ht="15" customHeight="1">
      <c r="A11" s="34">
        <v>2540</v>
      </c>
      <c r="B11" s="24">
        <v>2.7</v>
      </c>
      <c r="C11" s="24">
        <v>6.17</v>
      </c>
      <c r="D11" s="24">
        <v>2.82</v>
      </c>
      <c r="E11" s="24">
        <v>15.36</v>
      </c>
      <c r="F11" s="24">
        <v>17.52</v>
      </c>
      <c r="G11" s="24">
        <v>22.82</v>
      </c>
      <c r="H11" s="24">
        <v>14.2</v>
      </c>
      <c r="I11" s="24">
        <v>9.17</v>
      </c>
      <c r="J11" s="24">
        <v>6.24</v>
      </c>
      <c r="K11" s="24">
        <v>1.83</v>
      </c>
      <c r="L11" s="24">
        <v>2.19</v>
      </c>
      <c r="M11" s="24">
        <v>1.42</v>
      </c>
      <c r="N11" s="25">
        <f t="shared" si="1"/>
        <v>102.44</v>
      </c>
      <c r="O11" s="26">
        <f t="shared" si="2"/>
        <v>3.2483510908168443</v>
      </c>
      <c r="P11" s="27">
        <f t="shared" si="0"/>
        <v>115.53616103225808</v>
      </c>
    </row>
    <row r="12" spans="1:16" ht="15" customHeight="1">
      <c r="A12" s="34">
        <v>2541</v>
      </c>
      <c r="B12" s="24">
        <v>2.62</v>
      </c>
      <c r="C12" s="24">
        <v>2.57</v>
      </c>
      <c r="D12" s="24">
        <v>3.72</v>
      </c>
      <c r="E12" s="24">
        <v>12.52</v>
      </c>
      <c r="F12" s="24">
        <v>22.58</v>
      </c>
      <c r="G12" s="24">
        <v>15.97</v>
      </c>
      <c r="H12" s="24">
        <v>5.73</v>
      </c>
      <c r="I12" s="24">
        <v>8.27</v>
      </c>
      <c r="J12" s="24">
        <v>4.57</v>
      </c>
      <c r="K12" s="24">
        <v>3.32</v>
      </c>
      <c r="L12" s="24">
        <v>1.55</v>
      </c>
      <c r="M12" s="24">
        <v>1.64</v>
      </c>
      <c r="N12" s="25">
        <f t="shared" si="1"/>
        <v>85.05999999999997</v>
      </c>
      <c r="O12" s="26">
        <f t="shared" si="2"/>
        <v>2.697234906139015</v>
      </c>
      <c r="P12" s="27">
        <f t="shared" si="0"/>
        <v>115.53616103225808</v>
      </c>
    </row>
    <row r="13" spans="1:16" ht="15" customHeight="1">
      <c r="A13" s="34">
        <v>2542</v>
      </c>
      <c r="B13" s="24">
        <v>1.98</v>
      </c>
      <c r="C13" s="24">
        <v>6.45</v>
      </c>
      <c r="D13" s="24">
        <v>8.74</v>
      </c>
      <c r="E13" s="24">
        <v>7.27</v>
      </c>
      <c r="F13" s="24">
        <v>17.35</v>
      </c>
      <c r="G13" s="24">
        <v>16.97</v>
      </c>
      <c r="H13" s="24">
        <v>7.99</v>
      </c>
      <c r="I13" s="24">
        <v>13.15</v>
      </c>
      <c r="J13" s="24">
        <v>7.1</v>
      </c>
      <c r="K13" s="24">
        <v>3.23</v>
      </c>
      <c r="L13" s="24">
        <v>2.77</v>
      </c>
      <c r="M13" s="24">
        <v>2.28</v>
      </c>
      <c r="N13" s="25">
        <f t="shared" si="1"/>
        <v>95.28</v>
      </c>
      <c r="O13" s="26">
        <f t="shared" si="2"/>
        <v>3.0213089802130897</v>
      </c>
      <c r="P13" s="27">
        <f t="shared" si="0"/>
        <v>115.53616103225808</v>
      </c>
    </row>
    <row r="14" spans="1:16" ht="15" customHeight="1">
      <c r="A14" s="34">
        <v>2543</v>
      </c>
      <c r="B14" s="24">
        <v>2.61</v>
      </c>
      <c r="C14" s="24">
        <v>6.49</v>
      </c>
      <c r="D14" s="24">
        <v>7.76</v>
      </c>
      <c r="E14" s="24">
        <v>12.19</v>
      </c>
      <c r="F14" s="24">
        <v>14.15</v>
      </c>
      <c r="G14" s="24">
        <v>19.14</v>
      </c>
      <c r="H14" s="24">
        <v>12.86</v>
      </c>
      <c r="I14" s="24">
        <v>8.26</v>
      </c>
      <c r="J14" s="24">
        <v>5.43</v>
      </c>
      <c r="K14" s="24">
        <v>1.25</v>
      </c>
      <c r="L14" s="24">
        <v>0.89</v>
      </c>
      <c r="M14" s="24">
        <v>2.5</v>
      </c>
      <c r="N14" s="25">
        <f t="shared" si="1"/>
        <v>93.52999999999999</v>
      </c>
      <c r="O14" s="26">
        <f t="shared" si="2"/>
        <v>2.9658168442415014</v>
      </c>
      <c r="P14" s="27">
        <f t="shared" si="0"/>
        <v>115.53616103225808</v>
      </c>
    </row>
    <row r="15" spans="1:16" ht="15" customHeight="1">
      <c r="A15" s="34">
        <v>2544</v>
      </c>
      <c r="B15" s="24">
        <v>1.82</v>
      </c>
      <c r="C15" s="24">
        <v>11.3</v>
      </c>
      <c r="D15" s="24">
        <v>4.59</v>
      </c>
      <c r="E15" s="24">
        <v>12.72</v>
      </c>
      <c r="F15" s="24">
        <v>30.06</v>
      </c>
      <c r="G15" s="24">
        <v>22.65</v>
      </c>
      <c r="H15" s="24">
        <v>19.34</v>
      </c>
      <c r="I15" s="24">
        <v>13.77</v>
      </c>
      <c r="J15" s="24">
        <v>10.13</v>
      </c>
      <c r="K15" s="24">
        <v>5.57</v>
      </c>
      <c r="L15" s="24">
        <v>4.71</v>
      </c>
      <c r="M15" s="24">
        <v>2.69</v>
      </c>
      <c r="N15" s="25">
        <f t="shared" si="1"/>
        <v>139.35</v>
      </c>
      <c r="O15" s="26">
        <f t="shared" si="2"/>
        <v>4.418759512937595</v>
      </c>
      <c r="P15" s="27">
        <f t="shared" si="0"/>
        <v>115.53616103225808</v>
      </c>
    </row>
    <row r="16" spans="1:16" ht="15" customHeight="1">
      <c r="A16" s="34">
        <v>2545</v>
      </c>
      <c r="B16" s="24">
        <v>2.68</v>
      </c>
      <c r="C16" s="24">
        <v>16.96</v>
      </c>
      <c r="D16" s="24">
        <v>7.59</v>
      </c>
      <c r="E16" s="24">
        <v>11.81</v>
      </c>
      <c r="F16" s="24">
        <v>23.87</v>
      </c>
      <c r="G16" s="24">
        <v>23.85</v>
      </c>
      <c r="H16" s="24">
        <v>11.06</v>
      </c>
      <c r="I16" s="24">
        <v>31.98</v>
      </c>
      <c r="J16" s="24">
        <v>16.42</v>
      </c>
      <c r="K16" s="24">
        <v>11.98</v>
      </c>
      <c r="L16" s="24">
        <v>7.55</v>
      </c>
      <c r="M16" s="24">
        <v>7.47</v>
      </c>
      <c r="N16" s="25">
        <f t="shared" si="1"/>
        <v>173.21999999999997</v>
      </c>
      <c r="O16" s="26">
        <f t="shared" si="2"/>
        <v>5.4927701674277</v>
      </c>
      <c r="P16" s="27">
        <f t="shared" si="0"/>
        <v>115.53616103225808</v>
      </c>
    </row>
    <row r="17" spans="1:16" ht="15" customHeight="1">
      <c r="A17" s="34">
        <v>2546</v>
      </c>
      <c r="B17" s="24">
        <v>12.22</v>
      </c>
      <c r="C17" s="24">
        <v>13.52</v>
      </c>
      <c r="D17" s="24">
        <v>13.37</v>
      </c>
      <c r="E17" s="24">
        <v>22.92</v>
      </c>
      <c r="F17" s="24">
        <v>29.62</v>
      </c>
      <c r="G17" s="24">
        <v>33.56</v>
      </c>
      <c r="H17" s="24">
        <v>4.8</v>
      </c>
      <c r="I17" s="24">
        <v>3.15</v>
      </c>
      <c r="J17" s="24">
        <v>2.05</v>
      </c>
      <c r="K17" s="24">
        <v>1.54</v>
      </c>
      <c r="L17" s="24">
        <v>0.75</v>
      </c>
      <c r="M17" s="24">
        <v>0.52</v>
      </c>
      <c r="N17" s="25">
        <f t="shared" si="1"/>
        <v>138.02000000000004</v>
      </c>
      <c r="O17" s="26">
        <f t="shared" si="2"/>
        <v>4.376585489599189</v>
      </c>
      <c r="P17" s="27">
        <f t="shared" si="0"/>
        <v>115.53616103225808</v>
      </c>
    </row>
    <row r="18" spans="1:16" ht="15" customHeight="1">
      <c r="A18" s="34">
        <v>2547</v>
      </c>
      <c r="B18" s="24">
        <v>2.38</v>
      </c>
      <c r="C18" s="24">
        <v>12.94</v>
      </c>
      <c r="D18" s="24">
        <v>8.68</v>
      </c>
      <c r="E18" s="24">
        <v>15.06</v>
      </c>
      <c r="F18" s="24">
        <v>24.77</v>
      </c>
      <c r="G18" s="24">
        <v>55.66</v>
      </c>
      <c r="H18" s="24">
        <v>23.89</v>
      </c>
      <c r="I18" s="24">
        <v>13.91</v>
      </c>
      <c r="J18" s="24">
        <v>7.86</v>
      </c>
      <c r="K18" s="24">
        <v>2.68</v>
      </c>
      <c r="L18" s="24">
        <v>1.19</v>
      </c>
      <c r="M18" s="24">
        <v>0.63</v>
      </c>
      <c r="N18" s="25">
        <f t="shared" si="1"/>
        <v>169.65</v>
      </c>
      <c r="O18" s="26">
        <f t="shared" si="2"/>
        <v>5.379566210045662</v>
      </c>
      <c r="P18" s="27">
        <f t="shared" si="0"/>
        <v>115.53616103225808</v>
      </c>
    </row>
    <row r="19" spans="1:16" ht="15" customHeight="1">
      <c r="A19" s="34">
        <v>2548</v>
      </c>
      <c r="B19" s="24">
        <v>0.51</v>
      </c>
      <c r="C19" s="24">
        <v>0.64</v>
      </c>
      <c r="D19" s="24">
        <v>3.12</v>
      </c>
      <c r="E19" s="24">
        <v>7.97</v>
      </c>
      <c r="F19" s="24">
        <v>19.41</v>
      </c>
      <c r="G19" s="24">
        <v>28.03</v>
      </c>
      <c r="H19" s="24">
        <v>12.92</v>
      </c>
      <c r="I19" s="24">
        <v>16.47</v>
      </c>
      <c r="J19" s="24">
        <v>11.73</v>
      </c>
      <c r="K19" s="24">
        <v>4.07</v>
      </c>
      <c r="L19" s="24">
        <v>3.2</v>
      </c>
      <c r="M19" s="24">
        <v>1.72</v>
      </c>
      <c r="N19" s="25">
        <f t="shared" si="1"/>
        <v>109.79</v>
      </c>
      <c r="O19" s="26">
        <f t="shared" si="2"/>
        <v>3.481418061897514</v>
      </c>
      <c r="P19" s="27">
        <f t="shared" si="0"/>
        <v>115.53616103225808</v>
      </c>
    </row>
    <row r="20" spans="1:16" ht="15" customHeight="1">
      <c r="A20" s="34">
        <v>2549</v>
      </c>
      <c r="B20" s="24">
        <v>2.76</v>
      </c>
      <c r="C20" s="24">
        <v>4.21</v>
      </c>
      <c r="D20" s="24">
        <v>5.23</v>
      </c>
      <c r="E20" s="24">
        <v>11.69</v>
      </c>
      <c r="F20" s="24">
        <v>29.61</v>
      </c>
      <c r="G20" s="24">
        <v>36.45</v>
      </c>
      <c r="H20" s="24">
        <v>22.18</v>
      </c>
      <c r="I20" s="24">
        <v>13.34</v>
      </c>
      <c r="J20" s="24">
        <v>10.33</v>
      </c>
      <c r="K20" s="24">
        <v>4.64</v>
      </c>
      <c r="L20" s="24">
        <v>1.96</v>
      </c>
      <c r="M20" s="24">
        <v>4.91</v>
      </c>
      <c r="N20" s="25">
        <f t="shared" si="1"/>
        <v>147.31</v>
      </c>
      <c r="O20" s="26">
        <f t="shared" si="2"/>
        <v>4.671169457128361</v>
      </c>
      <c r="P20" s="27">
        <f t="shared" si="0"/>
        <v>115.53616103225808</v>
      </c>
    </row>
    <row r="21" spans="1:16" ht="15" customHeight="1">
      <c r="A21" s="34">
        <v>2550</v>
      </c>
      <c r="B21" s="24">
        <v>3.31</v>
      </c>
      <c r="C21" s="24">
        <v>10.15</v>
      </c>
      <c r="D21" s="24">
        <v>9.28</v>
      </c>
      <c r="E21" s="24">
        <v>4.32</v>
      </c>
      <c r="F21" s="24">
        <v>12.05</v>
      </c>
      <c r="G21" s="24">
        <v>25.4</v>
      </c>
      <c r="H21" s="24">
        <v>23.65</v>
      </c>
      <c r="I21" s="24">
        <v>14.53</v>
      </c>
      <c r="J21" s="24">
        <v>8.43</v>
      </c>
      <c r="K21" s="24">
        <v>1.47</v>
      </c>
      <c r="L21" s="24">
        <v>2.05</v>
      </c>
      <c r="M21" s="24">
        <v>1.85</v>
      </c>
      <c r="N21" s="25">
        <f t="shared" si="1"/>
        <v>116.49</v>
      </c>
      <c r="O21" s="26">
        <f t="shared" si="2"/>
        <v>3.6938736681887367</v>
      </c>
      <c r="P21" s="27">
        <f t="shared" si="0"/>
        <v>115.53616103225808</v>
      </c>
    </row>
    <row r="22" spans="1:16" ht="15" customHeight="1">
      <c r="A22" s="34">
        <v>2551</v>
      </c>
      <c r="B22" s="24">
        <v>9.84</v>
      </c>
      <c r="C22" s="24">
        <v>7.23</v>
      </c>
      <c r="D22" s="24">
        <v>2.4</v>
      </c>
      <c r="E22" s="24">
        <v>14.75</v>
      </c>
      <c r="F22" s="24">
        <v>24.83</v>
      </c>
      <c r="G22" s="24">
        <v>17.95</v>
      </c>
      <c r="H22" s="24">
        <v>6.61</v>
      </c>
      <c r="I22" s="24">
        <v>15.51</v>
      </c>
      <c r="J22" s="24">
        <v>5.56</v>
      </c>
      <c r="K22" s="24">
        <v>1.45</v>
      </c>
      <c r="L22" s="24">
        <v>1.03</v>
      </c>
      <c r="M22" s="24">
        <v>0.85</v>
      </c>
      <c r="N22" s="25">
        <f t="shared" si="1"/>
        <v>108.01</v>
      </c>
      <c r="O22" s="26">
        <f t="shared" si="2"/>
        <v>3.424974632166413</v>
      </c>
      <c r="P22" s="27">
        <f t="shared" si="0"/>
        <v>115.53616103225808</v>
      </c>
    </row>
    <row r="23" spans="1:16" ht="15" customHeight="1">
      <c r="A23" s="34">
        <v>2552</v>
      </c>
      <c r="B23" s="24">
        <v>2.67</v>
      </c>
      <c r="C23" s="24">
        <v>3.7</v>
      </c>
      <c r="D23" s="24">
        <v>8.03</v>
      </c>
      <c r="E23" s="24">
        <v>11.46</v>
      </c>
      <c r="F23" s="24">
        <v>13.61</v>
      </c>
      <c r="G23" s="24">
        <v>12.32</v>
      </c>
      <c r="H23" s="24">
        <v>5.46</v>
      </c>
      <c r="I23" s="24">
        <v>9.97</v>
      </c>
      <c r="J23" s="24">
        <v>6.78</v>
      </c>
      <c r="K23" s="24">
        <v>1.77</v>
      </c>
      <c r="L23" s="24">
        <v>0.9</v>
      </c>
      <c r="M23" s="24">
        <v>0.71</v>
      </c>
      <c r="N23" s="25">
        <f t="shared" si="1"/>
        <v>77.38</v>
      </c>
      <c r="O23" s="26">
        <f t="shared" si="2"/>
        <v>2.4537037037037037</v>
      </c>
      <c r="P23" s="27">
        <f t="shared" si="0"/>
        <v>115.53616103225808</v>
      </c>
    </row>
    <row r="24" spans="1:16" ht="15" customHeight="1">
      <c r="A24" s="34">
        <v>2553</v>
      </c>
      <c r="B24" s="24">
        <v>0.52</v>
      </c>
      <c r="C24" s="24">
        <v>5.56</v>
      </c>
      <c r="D24" s="24">
        <v>5.17</v>
      </c>
      <c r="E24" s="24">
        <v>5.51</v>
      </c>
      <c r="F24" s="24">
        <v>28.65</v>
      </c>
      <c r="G24" s="24">
        <v>25.47</v>
      </c>
      <c r="H24" s="24">
        <v>16.58</v>
      </c>
      <c r="I24" s="24">
        <v>8.83</v>
      </c>
      <c r="J24" s="24">
        <v>5.95</v>
      </c>
      <c r="K24" s="24">
        <v>3.03</v>
      </c>
      <c r="L24" s="24">
        <v>2.15</v>
      </c>
      <c r="M24" s="24">
        <v>2.4</v>
      </c>
      <c r="N24" s="25">
        <f t="shared" si="1"/>
        <v>109.82000000000001</v>
      </c>
      <c r="O24" s="26">
        <f t="shared" si="2"/>
        <v>3.4823693556570268</v>
      </c>
      <c r="P24" s="27">
        <f t="shared" si="0"/>
        <v>115.53616103225808</v>
      </c>
    </row>
    <row r="25" spans="1:16" ht="15" customHeight="1">
      <c r="A25" s="34">
        <v>2554</v>
      </c>
      <c r="B25" s="24">
        <v>3.83</v>
      </c>
      <c r="C25" s="24">
        <v>12.41</v>
      </c>
      <c r="D25" s="24">
        <v>10.46</v>
      </c>
      <c r="E25" s="24">
        <v>11.97</v>
      </c>
      <c r="F25" s="24">
        <v>34.06</v>
      </c>
      <c r="G25" s="24">
        <v>40.08</v>
      </c>
      <c r="H25" s="24">
        <v>21.95</v>
      </c>
      <c r="I25" s="24">
        <v>11.12</v>
      </c>
      <c r="J25" s="24">
        <v>3.5</v>
      </c>
      <c r="K25" s="24">
        <v>3.85</v>
      </c>
      <c r="L25" s="24">
        <v>2.01</v>
      </c>
      <c r="M25" s="24">
        <v>1.92</v>
      </c>
      <c r="N25" s="25">
        <f t="shared" si="1"/>
        <v>157.15999999999997</v>
      </c>
      <c r="O25" s="26">
        <f t="shared" si="2"/>
        <v>4.983510908168442</v>
      </c>
      <c r="P25" s="27">
        <f t="shared" si="0"/>
        <v>115.53616103225808</v>
      </c>
    </row>
    <row r="26" spans="1:16" ht="15" customHeight="1">
      <c r="A26" s="34">
        <v>2555</v>
      </c>
      <c r="B26" s="24">
        <v>1.48</v>
      </c>
      <c r="C26" s="24">
        <v>5.34</v>
      </c>
      <c r="D26" s="24">
        <v>4.76</v>
      </c>
      <c r="E26" s="24">
        <v>12.07</v>
      </c>
      <c r="F26" s="24">
        <v>21.14</v>
      </c>
      <c r="G26" s="24">
        <v>22.55</v>
      </c>
      <c r="H26" s="24">
        <v>12.82</v>
      </c>
      <c r="I26" s="24">
        <v>15.1</v>
      </c>
      <c r="J26" s="24">
        <v>7.63</v>
      </c>
      <c r="K26" s="24">
        <v>3.39</v>
      </c>
      <c r="L26" s="24">
        <v>2.08</v>
      </c>
      <c r="M26" s="24">
        <v>2.45</v>
      </c>
      <c r="N26" s="25">
        <f t="shared" si="1"/>
        <v>110.80999999999999</v>
      </c>
      <c r="O26" s="26">
        <f t="shared" si="2"/>
        <v>3.5137620497209534</v>
      </c>
      <c r="P26" s="27">
        <f t="shared" si="0"/>
        <v>115.53616103225808</v>
      </c>
    </row>
    <row r="27" spans="1:16" ht="15" customHeight="1">
      <c r="A27" s="34">
        <v>2556</v>
      </c>
      <c r="B27" s="24">
        <v>1.75</v>
      </c>
      <c r="C27" s="24">
        <v>6.62</v>
      </c>
      <c r="D27" s="24">
        <v>3.3</v>
      </c>
      <c r="E27" s="24">
        <v>18.47</v>
      </c>
      <c r="F27" s="24">
        <v>21.89</v>
      </c>
      <c r="G27" s="24">
        <v>32.56</v>
      </c>
      <c r="H27" s="24">
        <v>20.23</v>
      </c>
      <c r="I27" s="24">
        <v>26.99</v>
      </c>
      <c r="J27" s="24">
        <v>24</v>
      </c>
      <c r="K27" s="24">
        <v>4.82</v>
      </c>
      <c r="L27" s="24">
        <v>3.83</v>
      </c>
      <c r="M27" s="24">
        <v>4.22</v>
      </c>
      <c r="N27" s="25">
        <f t="shared" si="1"/>
        <v>168.68</v>
      </c>
      <c r="O27" s="26">
        <f t="shared" si="2"/>
        <v>5.348807711821411</v>
      </c>
      <c r="P27" s="27">
        <f t="shared" si="0"/>
        <v>115.53616103225808</v>
      </c>
    </row>
    <row r="28" spans="1:16" ht="15" customHeight="1">
      <c r="A28" s="34">
        <v>2557</v>
      </c>
      <c r="B28" s="24">
        <v>3.45</v>
      </c>
      <c r="C28" s="24">
        <v>3.38</v>
      </c>
      <c r="D28" s="24">
        <v>2.11</v>
      </c>
      <c r="E28" s="24">
        <v>15.07</v>
      </c>
      <c r="F28" s="24">
        <v>24.61</v>
      </c>
      <c r="G28" s="24">
        <v>15.57</v>
      </c>
      <c r="H28" s="24">
        <v>6.12</v>
      </c>
      <c r="I28" s="24">
        <v>12.67</v>
      </c>
      <c r="J28" s="24">
        <v>7.18</v>
      </c>
      <c r="K28" s="24">
        <v>2.28</v>
      </c>
      <c r="L28" s="24">
        <v>1.47</v>
      </c>
      <c r="M28" s="24">
        <v>1.02</v>
      </c>
      <c r="N28" s="25">
        <f t="shared" si="1"/>
        <v>94.92999999999999</v>
      </c>
      <c r="O28" s="26">
        <f t="shared" si="2"/>
        <v>3.0102105530187724</v>
      </c>
      <c r="P28" s="27">
        <f t="shared" si="0"/>
        <v>115.53616103225808</v>
      </c>
    </row>
    <row r="29" spans="1:16" ht="15" customHeight="1">
      <c r="A29" s="34">
        <v>2558</v>
      </c>
      <c r="B29" s="24">
        <v>0.9</v>
      </c>
      <c r="C29" s="24">
        <v>6.46</v>
      </c>
      <c r="D29" s="24">
        <v>7.39</v>
      </c>
      <c r="E29" s="24">
        <v>11.71</v>
      </c>
      <c r="F29" s="24">
        <v>11.24</v>
      </c>
      <c r="G29" s="24">
        <v>13.33</v>
      </c>
      <c r="H29" s="24">
        <v>4.8</v>
      </c>
      <c r="I29" s="24">
        <v>6.55</v>
      </c>
      <c r="J29" s="24">
        <v>3.08</v>
      </c>
      <c r="K29" s="24">
        <v>0.35</v>
      </c>
      <c r="L29" s="24">
        <v>0.29</v>
      </c>
      <c r="M29" s="24">
        <v>0.38</v>
      </c>
      <c r="N29" s="25">
        <f t="shared" si="1"/>
        <v>66.47999999999999</v>
      </c>
      <c r="O29" s="26">
        <f t="shared" si="2"/>
        <v>2.1080669710806696</v>
      </c>
      <c r="P29" s="27">
        <f t="shared" si="0"/>
        <v>115.53616103225808</v>
      </c>
    </row>
    <row r="30" spans="1:16" ht="15" customHeight="1">
      <c r="A30" s="34">
        <v>2559</v>
      </c>
      <c r="B30" s="24">
        <v>0.9</v>
      </c>
      <c r="C30" s="24">
        <v>1.76</v>
      </c>
      <c r="D30" s="24">
        <v>5.14</v>
      </c>
      <c r="E30" s="24">
        <v>11.02</v>
      </c>
      <c r="F30" s="24">
        <v>21.77</v>
      </c>
      <c r="G30" s="24">
        <v>13.89</v>
      </c>
      <c r="H30" s="24">
        <v>8.86</v>
      </c>
      <c r="I30" s="24">
        <v>9.37</v>
      </c>
      <c r="J30" s="24">
        <v>8.15</v>
      </c>
      <c r="K30" s="24">
        <v>2.22</v>
      </c>
      <c r="L30" s="24">
        <v>1.9</v>
      </c>
      <c r="M30" s="24">
        <v>1.1</v>
      </c>
      <c r="N30" s="25">
        <f t="shared" si="1"/>
        <v>86.08000000000001</v>
      </c>
      <c r="O30" s="26">
        <f t="shared" si="2"/>
        <v>2.729578893962456</v>
      </c>
      <c r="P30" s="27">
        <f t="shared" si="0"/>
        <v>115.53616103225808</v>
      </c>
    </row>
    <row r="31" spans="1:16" ht="15" customHeight="1">
      <c r="A31" s="34">
        <v>2560</v>
      </c>
      <c r="B31" s="24">
        <v>2.92</v>
      </c>
      <c r="C31" s="24">
        <v>5.63</v>
      </c>
      <c r="D31" s="24">
        <v>5.73</v>
      </c>
      <c r="E31" s="24">
        <v>25.77</v>
      </c>
      <c r="F31" s="24">
        <v>23.44</v>
      </c>
      <c r="G31" s="24">
        <v>35.79</v>
      </c>
      <c r="H31" s="24">
        <v>28.72</v>
      </c>
      <c r="I31" s="24">
        <v>24.39</v>
      </c>
      <c r="J31" s="24">
        <v>16.41</v>
      </c>
      <c r="K31" s="24">
        <v>4.88</v>
      </c>
      <c r="L31" s="24">
        <v>3.97</v>
      </c>
      <c r="M31" s="24">
        <v>2.85</v>
      </c>
      <c r="N31" s="25">
        <f aca="true" t="shared" si="3" ref="N31:N36">SUM(B31:M31)</f>
        <v>180.49999999999997</v>
      </c>
      <c r="O31" s="26">
        <f t="shared" si="2"/>
        <v>5.723617453069507</v>
      </c>
      <c r="P31" s="27">
        <f t="shared" si="0"/>
        <v>115.53616103225808</v>
      </c>
    </row>
    <row r="32" spans="1:16" ht="15" customHeight="1">
      <c r="A32" s="34">
        <v>2561</v>
      </c>
      <c r="B32" s="24">
        <v>2.96</v>
      </c>
      <c r="C32" s="24">
        <v>7.5</v>
      </c>
      <c r="D32" s="24">
        <v>9.7</v>
      </c>
      <c r="E32" s="24">
        <v>9.69</v>
      </c>
      <c r="F32" s="24">
        <v>27.11</v>
      </c>
      <c r="G32" s="24">
        <v>11.42</v>
      </c>
      <c r="H32" s="24">
        <v>14.13</v>
      </c>
      <c r="I32" s="24">
        <v>11.1</v>
      </c>
      <c r="J32" s="24">
        <v>8.94</v>
      </c>
      <c r="K32" s="24">
        <v>3.2</v>
      </c>
      <c r="L32" s="24">
        <v>2.23</v>
      </c>
      <c r="M32" s="24">
        <v>1.92</v>
      </c>
      <c r="N32" s="25">
        <f t="shared" si="3"/>
        <v>109.89999999999999</v>
      </c>
      <c r="O32" s="26">
        <f t="shared" si="2"/>
        <v>3.4849061390157274</v>
      </c>
      <c r="P32" s="27">
        <f t="shared" si="0"/>
        <v>115.53616103225808</v>
      </c>
    </row>
    <row r="33" spans="1:16" ht="15" customHeight="1">
      <c r="A33" s="34">
        <v>2562</v>
      </c>
      <c r="B33" s="24">
        <v>0.81</v>
      </c>
      <c r="C33" s="24">
        <v>0.86</v>
      </c>
      <c r="D33" s="24">
        <v>1.15</v>
      </c>
      <c r="E33" s="24">
        <v>0.86</v>
      </c>
      <c r="F33" s="24">
        <v>4.12</v>
      </c>
      <c r="G33" s="24">
        <v>3.12</v>
      </c>
      <c r="H33" s="24">
        <v>1.14</v>
      </c>
      <c r="I33" s="24">
        <v>0.88</v>
      </c>
      <c r="J33" s="24">
        <v>0.96</v>
      </c>
      <c r="K33" s="24">
        <v>0.75</v>
      </c>
      <c r="L33" s="24">
        <v>0.73</v>
      </c>
      <c r="M33" s="24">
        <v>0.4</v>
      </c>
      <c r="N33" s="25">
        <f t="shared" si="3"/>
        <v>15.780000000000003</v>
      </c>
      <c r="O33" s="26">
        <f t="shared" si="2"/>
        <v>0.5003805175038053</v>
      </c>
      <c r="P33" s="27">
        <f t="shared" si="0"/>
        <v>115.53616103225808</v>
      </c>
    </row>
    <row r="34" spans="1:16" ht="15" customHeight="1">
      <c r="A34" s="34">
        <v>2563</v>
      </c>
      <c r="B34" s="24">
        <v>0.46</v>
      </c>
      <c r="C34" s="24">
        <v>0.34</v>
      </c>
      <c r="D34" s="24">
        <v>7.15</v>
      </c>
      <c r="E34" s="24">
        <v>2.68</v>
      </c>
      <c r="F34" s="24">
        <v>15.05</v>
      </c>
      <c r="G34" s="24">
        <v>19.55</v>
      </c>
      <c r="H34" s="24">
        <v>10.79</v>
      </c>
      <c r="I34" s="24">
        <v>6.9</v>
      </c>
      <c r="J34" s="24">
        <v>1.05</v>
      </c>
      <c r="K34" s="24">
        <v>0.81</v>
      </c>
      <c r="L34" s="24">
        <v>0.76</v>
      </c>
      <c r="M34" s="24">
        <v>0.69</v>
      </c>
      <c r="N34" s="25">
        <f t="shared" si="3"/>
        <v>66.23</v>
      </c>
      <c r="O34" s="26">
        <f t="shared" si="2"/>
        <v>2.100139523084729</v>
      </c>
      <c r="P34" s="27">
        <f t="shared" si="0"/>
        <v>115.53616103225808</v>
      </c>
    </row>
    <row r="35" spans="1:16" ht="15" customHeight="1">
      <c r="A35" s="34">
        <v>2564</v>
      </c>
      <c r="B35" s="24">
        <v>0.6721920000000001</v>
      </c>
      <c r="C35" s="24">
        <v>1.917216000000001</v>
      </c>
      <c r="D35" s="24">
        <v>4.346784000000001</v>
      </c>
      <c r="E35" s="24">
        <v>6.214752000000003</v>
      </c>
      <c r="F35" s="24">
        <v>20.545920000000002</v>
      </c>
      <c r="G35" s="24">
        <v>8.431776000000005</v>
      </c>
      <c r="H35" s="24">
        <v>13.400640000000008</v>
      </c>
      <c r="I35" s="24">
        <v>16.90848</v>
      </c>
      <c r="J35" s="24">
        <v>9.991296</v>
      </c>
      <c r="K35" s="24">
        <v>3.4992000000000028</v>
      </c>
      <c r="L35" s="24">
        <v>1.926720000000001</v>
      </c>
      <c r="M35" s="24">
        <v>1.517184000000001</v>
      </c>
      <c r="N35" s="25">
        <f t="shared" si="3"/>
        <v>89.37216000000004</v>
      </c>
      <c r="O35" s="26">
        <f t="shared" si="2"/>
        <v>2.833972602739727</v>
      </c>
      <c r="P35" s="27">
        <f t="shared" si="0"/>
        <v>115.53616103225808</v>
      </c>
    </row>
    <row r="36" spans="1:16" ht="15" customHeight="1">
      <c r="A36" s="34">
        <v>2565</v>
      </c>
      <c r="B36" s="24">
        <v>2.476224000000002</v>
      </c>
      <c r="C36" s="24">
        <v>6.585408000000007</v>
      </c>
      <c r="D36" s="24">
        <v>4.749408000000003</v>
      </c>
      <c r="E36" s="24">
        <v>18.930240000000005</v>
      </c>
      <c r="F36" s="24">
        <v>23.11632000000001</v>
      </c>
      <c r="G36" s="24">
        <v>29.09087999999999</v>
      </c>
      <c r="H36" s="24">
        <v>24.924671999999997</v>
      </c>
      <c r="I36" s="24">
        <v>19.147968000000002</v>
      </c>
      <c r="J36" s="24">
        <v>11.509344000000004</v>
      </c>
      <c r="K36" s="24">
        <v>3.0827520000000015</v>
      </c>
      <c r="L36" s="24">
        <v>2.165184000000001</v>
      </c>
      <c r="M36" s="24">
        <v>2.382048000000001</v>
      </c>
      <c r="N36" s="25">
        <f t="shared" si="3"/>
        <v>148.16044800000003</v>
      </c>
      <c r="O36" s="26">
        <f>+N36*1000000/(365*86400)</f>
        <v>4.698136986301371</v>
      </c>
      <c r="P36" s="27">
        <f t="shared" si="0"/>
        <v>115.53616103225808</v>
      </c>
    </row>
    <row r="37" spans="1:16" ht="15" customHeight="1">
      <c r="A37" s="34">
        <v>2566</v>
      </c>
      <c r="B37" s="24">
        <v>1.7893440000000012</v>
      </c>
      <c r="C37" s="24">
        <v>4.991328000000003</v>
      </c>
      <c r="D37" s="24">
        <v>2.4701760000000013</v>
      </c>
      <c r="E37" s="24">
        <v>5.056128000000002</v>
      </c>
      <c r="F37" s="24">
        <v>6.844608000000005</v>
      </c>
      <c r="G37" s="24">
        <v>13.44643200000001</v>
      </c>
      <c r="H37" s="24">
        <v>24.95750400000002</v>
      </c>
      <c r="I37" s="24">
        <v>9.139392</v>
      </c>
      <c r="J37" s="24">
        <v>1.574208000000001</v>
      </c>
      <c r="K37" s="24">
        <v>1.0095840000000005</v>
      </c>
      <c r="L37" s="24">
        <v>0.9447840000000007</v>
      </c>
      <c r="M37" s="24">
        <v>0.7248960000000005</v>
      </c>
      <c r="N37" s="25">
        <f>SUM(B37:M37)</f>
        <v>72.94838400000005</v>
      </c>
      <c r="O37" s="26">
        <f>+N37*1000000/(365*86400)</f>
        <v>2.3131780821917824</v>
      </c>
      <c r="P37" s="27">
        <f t="shared" si="0"/>
        <v>115.53616103225808</v>
      </c>
    </row>
    <row r="38" spans="1:16" ht="15" customHeight="1">
      <c r="A38" s="40">
        <v>2567</v>
      </c>
      <c r="B38" s="41">
        <v>0.6596640000000001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2">
        <f>SUM(B38:M38)</f>
        <v>0.6596640000000001</v>
      </c>
      <c r="O38" s="43">
        <f>+N38*1000000/(365*86400)</f>
        <v>0.020917808219178085</v>
      </c>
      <c r="P38" s="27"/>
    </row>
    <row r="39" spans="1:16" ht="15" customHeight="1">
      <c r="A39" s="34">
        <v>2568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/>
      <c r="P39" s="27"/>
    </row>
    <row r="40" spans="1:16" ht="15" customHeight="1">
      <c r="A40" s="34">
        <v>2569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5"/>
      <c r="O40" s="26"/>
      <c r="P40" s="27"/>
    </row>
    <row r="41" spans="1:16" ht="15" customHeight="1">
      <c r="A41" s="34">
        <v>2570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5"/>
      <c r="O41" s="26"/>
      <c r="P41" s="27"/>
    </row>
    <row r="42" spans="1:16" ht="15" customHeight="1">
      <c r="A42" s="35" t="s">
        <v>19</v>
      </c>
      <c r="B42" s="28">
        <f>MAX(B7:B37)</f>
        <v>12.22</v>
      </c>
      <c r="C42" s="28">
        <f aca="true" t="shared" si="4" ref="C42:M42">MAX(C7:C37)</f>
        <v>16.96</v>
      </c>
      <c r="D42" s="28">
        <f t="shared" si="4"/>
        <v>13.42</v>
      </c>
      <c r="E42" s="28">
        <f t="shared" si="4"/>
        <v>25.77</v>
      </c>
      <c r="F42" s="28">
        <f t="shared" si="4"/>
        <v>40.58</v>
      </c>
      <c r="G42" s="28">
        <f t="shared" si="4"/>
        <v>55.66</v>
      </c>
      <c r="H42" s="28">
        <f t="shared" si="4"/>
        <v>31.06</v>
      </c>
      <c r="I42" s="28">
        <f t="shared" si="4"/>
        <v>31.98</v>
      </c>
      <c r="J42" s="28">
        <f t="shared" si="4"/>
        <v>24</v>
      </c>
      <c r="K42" s="28">
        <f t="shared" si="4"/>
        <v>11.98</v>
      </c>
      <c r="L42" s="28">
        <f t="shared" si="4"/>
        <v>7.55</v>
      </c>
      <c r="M42" s="28">
        <f t="shared" si="4"/>
        <v>7.47</v>
      </c>
      <c r="N42" s="28">
        <f>MAX(N7:N37)</f>
        <v>191.86</v>
      </c>
      <c r="O42" s="26">
        <f>+N42*1000000/(365*86400)</f>
        <v>6.083840690005074</v>
      </c>
      <c r="P42" s="29"/>
    </row>
    <row r="43" spans="1:16" ht="15" customHeight="1">
      <c r="A43" s="35" t="s">
        <v>16</v>
      </c>
      <c r="B43" s="28">
        <f>AVERAGE(B7:B37)</f>
        <v>2.6273470967741934</v>
      </c>
      <c r="C43" s="28">
        <f aca="true" t="shared" si="5" ref="C43:M43">AVERAGE(C7:C37)</f>
        <v>6.126901677419356</v>
      </c>
      <c r="D43" s="28">
        <f t="shared" si="5"/>
        <v>5.933431225806453</v>
      </c>
      <c r="E43" s="28">
        <f t="shared" si="5"/>
        <v>11.854229677419353</v>
      </c>
      <c r="F43" s="28">
        <f t="shared" si="5"/>
        <v>21.6344144516129</v>
      </c>
      <c r="G43" s="28">
        <f t="shared" si="5"/>
        <v>24.089970580645154</v>
      </c>
      <c r="H43" s="28">
        <f t="shared" si="5"/>
        <v>14.976219870967745</v>
      </c>
      <c r="I43" s="28">
        <f t="shared" si="5"/>
        <v>12.945027096774194</v>
      </c>
      <c r="J43" s="28">
        <f t="shared" si="5"/>
        <v>8.124995096774194</v>
      </c>
      <c r="K43" s="28">
        <f t="shared" si="5"/>
        <v>3.135856</v>
      </c>
      <c r="L43" s="28">
        <f t="shared" si="5"/>
        <v>2.1276350967741933</v>
      </c>
      <c r="M43" s="28">
        <f t="shared" si="5"/>
        <v>1.960133161290323</v>
      </c>
      <c r="N43" s="28">
        <f>SUM(B43:M43)</f>
        <v>115.53616103225808</v>
      </c>
      <c r="O43" s="26">
        <f>+N43*1000000/(365*86400)</f>
        <v>3.6636276329356314</v>
      </c>
      <c r="P43" s="29"/>
    </row>
    <row r="44" spans="1:16" ht="15" customHeight="1">
      <c r="A44" s="35" t="s">
        <v>20</v>
      </c>
      <c r="B44" s="28">
        <f>MIN(B7:B37)</f>
        <v>0.46</v>
      </c>
      <c r="C44" s="28">
        <f aca="true" t="shared" si="6" ref="C44:M44">MIN(C7:C37)</f>
        <v>0.34</v>
      </c>
      <c r="D44" s="28">
        <f t="shared" si="6"/>
        <v>1.15</v>
      </c>
      <c r="E44" s="28">
        <f t="shared" si="6"/>
        <v>0.86</v>
      </c>
      <c r="F44" s="28">
        <f t="shared" si="6"/>
        <v>4.12</v>
      </c>
      <c r="G44" s="28">
        <f t="shared" si="6"/>
        <v>3.12</v>
      </c>
      <c r="H44" s="28">
        <f t="shared" si="6"/>
        <v>1.14</v>
      </c>
      <c r="I44" s="28">
        <f t="shared" si="6"/>
        <v>0.88</v>
      </c>
      <c r="J44" s="28">
        <f t="shared" si="6"/>
        <v>0.96</v>
      </c>
      <c r="K44" s="28">
        <f t="shared" si="6"/>
        <v>0.35</v>
      </c>
      <c r="L44" s="28">
        <f t="shared" si="6"/>
        <v>0.29</v>
      </c>
      <c r="M44" s="28">
        <f t="shared" si="6"/>
        <v>0.38</v>
      </c>
      <c r="N44" s="28">
        <f>MIN(N7:N37)</f>
        <v>15.780000000000003</v>
      </c>
      <c r="O44" s="26">
        <f>+N44*1000000/(365*86400)</f>
        <v>0.5003805175038053</v>
      </c>
      <c r="P44" s="29"/>
    </row>
    <row r="45" spans="1:15" ht="15" customHeight="1">
      <c r="A45" s="36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5"/>
      <c r="O45" s="16"/>
    </row>
    <row r="46" spans="1:15" ht="15" customHeight="1">
      <c r="A46" s="3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8"/>
      <c r="O46" s="19"/>
    </row>
    <row r="47" spans="1:15" ht="15" customHeight="1">
      <c r="A47" s="3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5" customHeight="1">
      <c r="A48" s="3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ht="15" customHeight="1">
      <c r="A49" s="3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15" customHeight="1">
      <c r="A50" s="3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ht="15" customHeight="1">
      <c r="A51" s="3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15" customHeight="1">
      <c r="A52" s="3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15" customHeight="1">
      <c r="A53" s="38"/>
      <c r="B53" s="20"/>
      <c r="C53" s="21"/>
      <c r="D53" s="19"/>
      <c r="E53" s="20"/>
      <c r="F53" s="20"/>
      <c r="G53" s="20"/>
      <c r="H53" s="20"/>
      <c r="I53" s="20"/>
      <c r="J53" s="20"/>
      <c r="K53" s="20"/>
      <c r="L53" s="20"/>
      <c r="M53" s="20"/>
      <c r="N53" s="22"/>
      <c r="O53" s="19"/>
    </row>
    <row r="54" spans="1:15" ht="15" customHeight="1">
      <c r="A54" s="38"/>
      <c r="B54" s="20"/>
      <c r="C54" s="20"/>
      <c r="D54" s="20"/>
      <c r="E54" s="19"/>
      <c r="F54" s="20"/>
      <c r="G54" s="20"/>
      <c r="H54" s="20"/>
      <c r="I54" s="20"/>
      <c r="J54" s="20"/>
      <c r="K54" s="20"/>
      <c r="L54" s="20"/>
      <c r="M54" s="20"/>
      <c r="N54" s="22"/>
      <c r="O54" s="19"/>
    </row>
    <row r="55" spans="1:15" ht="15" customHeight="1">
      <c r="A55" s="38"/>
      <c r="B55" s="20"/>
      <c r="C55" s="20"/>
      <c r="D55" s="20"/>
      <c r="E55" s="19"/>
      <c r="F55" s="20"/>
      <c r="G55" s="20"/>
      <c r="H55" s="20"/>
      <c r="I55" s="20"/>
      <c r="J55" s="20"/>
      <c r="K55" s="20"/>
      <c r="L55" s="20"/>
      <c r="M55" s="20"/>
      <c r="N55" s="22"/>
      <c r="O55" s="19"/>
    </row>
    <row r="56" spans="1:15" ht="15" customHeight="1">
      <c r="A56" s="38"/>
      <c r="B56" s="20"/>
      <c r="C56" s="20"/>
      <c r="D56" s="20"/>
      <c r="E56" s="19"/>
      <c r="F56" s="20"/>
      <c r="G56" s="20"/>
      <c r="H56" s="20"/>
      <c r="I56" s="20"/>
      <c r="J56" s="20"/>
      <c r="K56" s="20"/>
      <c r="L56" s="20"/>
      <c r="M56" s="20"/>
      <c r="N56" s="22"/>
      <c r="O56" s="19"/>
    </row>
    <row r="57" spans="1:15" ht="15" customHeight="1">
      <c r="A57" s="38"/>
      <c r="B57" s="20"/>
      <c r="C57" s="20"/>
      <c r="D57" s="20"/>
      <c r="E57" s="19"/>
      <c r="F57" s="20"/>
      <c r="G57" s="20"/>
      <c r="H57" s="20"/>
      <c r="I57" s="20"/>
      <c r="J57" s="20"/>
      <c r="K57" s="20"/>
      <c r="L57" s="20"/>
      <c r="M57" s="20"/>
      <c r="N57" s="22"/>
      <c r="O57" s="19"/>
    </row>
    <row r="58" ht="15" customHeight="1">
      <c r="A58" s="39"/>
    </row>
    <row r="59" ht="15" customHeight="1">
      <c r="A59" s="39"/>
    </row>
    <row r="60" ht="21" customHeight="1">
      <c r="A60" s="39"/>
    </row>
    <row r="61" ht="18" customHeight="1">
      <c r="A61" s="39"/>
    </row>
    <row r="62" ht="18" customHeight="1">
      <c r="A62" s="39"/>
    </row>
    <row r="63" ht="18" customHeight="1">
      <c r="A63" s="39"/>
    </row>
    <row r="64" ht="18" customHeight="1">
      <c r="A64" s="39"/>
    </row>
    <row r="65" ht="18" customHeight="1">
      <c r="A65" s="39"/>
    </row>
    <row r="66" ht="18" customHeight="1">
      <c r="A66" s="39"/>
    </row>
    <row r="67" ht="18" customHeight="1">
      <c r="A67" s="39"/>
    </row>
    <row r="68" ht="24.75" customHeight="1">
      <c r="A68" s="39"/>
    </row>
    <row r="69" ht="24.75" customHeight="1">
      <c r="A69" s="39"/>
    </row>
    <row r="70" ht="24.75" customHeight="1">
      <c r="A70" s="39"/>
    </row>
    <row r="71" ht="24.75" customHeight="1">
      <c r="A71" s="39"/>
    </row>
    <row r="72" ht="24.75" customHeight="1">
      <c r="A72" s="39"/>
    </row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2016-07-05T06:13:33Z</cp:lastPrinted>
  <dcterms:created xsi:type="dcterms:W3CDTF">1994-01-31T08:04:27Z</dcterms:created>
  <dcterms:modified xsi:type="dcterms:W3CDTF">2024-05-27T08:28:17Z</dcterms:modified>
  <cp:category/>
  <cp:version/>
  <cp:contentType/>
  <cp:contentStatus/>
</cp:coreProperties>
</file>