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Kh.72" sheetId="1" r:id="rId1"/>
    <sheet name="KH.72-H.05" sheetId="2" r:id="rId2"/>
  </sheets>
  <definedNames>
    <definedName name="_Regression_Int" localSheetId="1" hidden="1">1</definedName>
    <definedName name="Print_Area_MI">'KH.72-H.05'!$A$1:$N$41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<sst xmlns="http://schemas.openxmlformats.org/spreadsheetml/2006/main" count="29" uniqueCount="24">
  <si>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</si>
  <si>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</si>
  <si>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</si>
  <si>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</si>
  <si>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</si>
  <si>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</si>
  <si>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</si>
  <si>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</si>
  <si>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</si>
  <si>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</si>
  <si>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</si>
  <si>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</si>
  <si>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</si>
  <si>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</si>
  <si>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</si>
  <si>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</si>
  <si>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</si>
  <si>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</si>
  <si>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</si>
  <si>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</si>
  <si>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</si>
  <si>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Kh.72  :  บ้านแม่คำหลักเจ็ด อ.แม่จัน  จ.เชียงราย</t>
  </si>
  <si>
    <t>แม่น้ำ  :  น้ำแม่คำ (Kh.72)</t>
  </si>
  <si>
    <t xml:space="preserve"> พี้นที่รับน้ำ    644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</si>
</sst>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#,##0.0"/>
    <numFmt numFmtId="245" formatCode="&quot;ใช่&quot;;&quot;ใช่&quot;;&quot;ไม่ใช่&quot;"/>
    <numFmt numFmtId="246" formatCode="&quot;จริง&quot;;&quot;จริง&quot;;&quot;เท็จ&quot;"/>
    <numFmt numFmtId="247" formatCode="&quot;เปิด&quot;;&quot;เปิด&quot;;&quot;ปิด&quot;"/>
    <numFmt numFmtId="248" formatCode="[$€-2]\ #,##0.00_);[Red]\([$€-2]\ #,##0.00\)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2.4"/>
      <color indexed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1"/>
    </font>
    <font>
      <u val="single"/>
      <sz val="14"/>
      <color theme="10"/>
      <name val="AngsanaUPC"/>
      <family val="1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233" fontId="37" fillId="0" borderId="0" applyNumberFormat="0" applyFill="0" applyBorder="0" applyAlignment="0" applyProtection="0"/>
    <xf numFmtId="233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35" borderId="14" xfId="0" applyNumberFormat="1" applyFont="1" applyFill="1" applyBorder="1" applyAlignment="1" applyProtection="1">
      <alignment horizontal="center"/>
      <protection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54" fillId="36" borderId="16" xfId="0" applyNumberFormat="1" applyFont="1" applyFill="1" applyBorder="1" applyAlignment="1" applyProtection="1">
      <alignment horizontal="center" vertical="center"/>
      <protection/>
    </xf>
    <xf numFmtId="236" fontId="54" fillId="33" borderId="16" xfId="0" applyNumberFormat="1" applyFont="1" applyFill="1" applyBorder="1" applyAlignment="1" applyProtection="1">
      <alignment horizontal="center" vertical="center"/>
      <protection/>
    </xf>
    <xf numFmtId="236" fontId="54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8" fillId="33" borderId="14" xfId="0" applyNumberFormat="1" applyFont="1" applyFill="1" applyBorder="1" applyAlignment="1" applyProtection="1">
      <alignment horizontal="center" vertical="center"/>
      <protection/>
    </xf>
    <xf numFmtId="1" fontId="54" fillId="33" borderId="14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Kh.72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น้ำแม่คำ บ้านแม่คำหลักเจ็ด อ.แม่จัน จ.เชียงราย</a:t>
            </a:r>
          </a:p>
        </c:rich>
      </c:tx>
      <c:layout>
        <c:manualLayout>
          <c:xMode val="factor"/>
          <c:yMode val="factor"/>
          <c:x val="0.01025"/>
          <c:y val="-0.007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5"/>
          <c:y val="0.2265"/>
          <c:w val="0.8607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9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'KH.72-H.05'!$A$7:$A$38</c:f>
              <c:numCache>
                <c:ptCount val="32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  <c:pt idx="31">
                  <c:v>2567</c:v>
                </c:pt>
              </c:numCache>
            </c:numRef>
          </c:cat>
          <c:val>
            <c:numRef>
              <c:f>'KH.72-H.05'!$N$7:$N$38</c:f>
              <c:numCache>
                <c:ptCount val="32"/>
                <c:pt idx="0">
                  <c:v>204.55999999999997</c:v>
                </c:pt>
                <c:pt idx="1">
                  <c:v>558.54</c:v>
                </c:pt>
                <c:pt idx="2">
                  <c:v>485.62</c:v>
                </c:pt>
                <c:pt idx="3">
                  <c:v>365.24</c:v>
                </c:pt>
                <c:pt idx="4">
                  <c:v>361.83</c:v>
                </c:pt>
                <c:pt idx="5">
                  <c:v>301.64</c:v>
                </c:pt>
                <c:pt idx="6">
                  <c:v>416.47</c:v>
                </c:pt>
                <c:pt idx="7">
                  <c:v>308.95</c:v>
                </c:pt>
                <c:pt idx="8">
                  <c:v>422.04</c:v>
                </c:pt>
                <c:pt idx="9">
                  <c:v>440.65999999999997</c:v>
                </c:pt>
                <c:pt idx="10">
                  <c:v>268.44</c:v>
                </c:pt>
                <c:pt idx="11">
                  <c:v>467.46</c:v>
                </c:pt>
                <c:pt idx="12">
                  <c:v>271.91999999999996</c:v>
                </c:pt>
                <c:pt idx="13">
                  <c:v>423.87</c:v>
                </c:pt>
                <c:pt idx="14">
                  <c:v>390</c:v>
                </c:pt>
                <c:pt idx="15">
                  <c:v>330.64</c:v>
                </c:pt>
                <c:pt idx="16">
                  <c:v>242.34999999999997</c:v>
                </c:pt>
                <c:pt idx="17">
                  <c:v>261.69</c:v>
                </c:pt>
                <c:pt idx="18">
                  <c:v>486.95000000000005</c:v>
                </c:pt>
                <c:pt idx="19">
                  <c:v>388.49000000000007</c:v>
                </c:pt>
                <c:pt idx="20">
                  <c:v>454.75</c:v>
                </c:pt>
                <c:pt idx="21">
                  <c:v>376.07000000000005</c:v>
                </c:pt>
                <c:pt idx="22">
                  <c:v>170.93</c:v>
                </c:pt>
                <c:pt idx="23">
                  <c:v>230.97</c:v>
                </c:pt>
                <c:pt idx="24">
                  <c:v>411.41999999999996</c:v>
                </c:pt>
                <c:pt idx="25">
                  <c:v>427.49</c:v>
                </c:pt>
                <c:pt idx="26">
                  <c:v>62.9</c:v>
                </c:pt>
                <c:pt idx="27">
                  <c:v>74.35999999999997</c:v>
                </c:pt>
                <c:pt idx="28">
                  <c:v>226.53907199999986</c:v>
                </c:pt>
                <c:pt idx="29">
                  <c:v>432.3749759999995</c:v>
                </c:pt>
                <c:pt idx="30">
                  <c:v>214.32081599999987</c:v>
                </c:pt>
                <c:pt idx="31">
                  <c:v>2.755295999999999</c:v>
                </c:pt>
              </c:numCache>
            </c:numRef>
          </c:val>
        </c:ser>
        <c:gapWidth val="100"/>
        <c:axId val="54650684"/>
        <c:axId val="22094109"/>
      </c:barChart>
      <c:lineChart>
        <c:grouping val="standard"/>
        <c:varyColors val="0"/>
        <c:ser>
          <c:idx val="1"/>
          <c:order val="1"/>
          <c:tx>
            <c:v>ค่าเฉลี่ย 338.0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'KH.72-H.05'!$A$7:$A$37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'KH.72-H.05'!$P$7:$P$37</c:f>
              <c:numCache>
                <c:ptCount val="31"/>
                <c:pt idx="0">
                  <c:v>338.04789883870967</c:v>
                </c:pt>
                <c:pt idx="1">
                  <c:v>338.04789883870967</c:v>
                </c:pt>
                <c:pt idx="2">
                  <c:v>338.04789883870967</c:v>
                </c:pt>
                <c:pt idx="3">
                  <c:v>338.04789883870967</c:v>
                </c:pt>
                <c:pt idx="4">
                  <c:v>338.04789883870967</c:v>
                </c:pt>
                <c:pt idx="5">
                  <c:v>338.04789883870967</c:v>
                </c:pt>
                <c:pt idx="6">
                  <c:v>338.04789883870967</c:v>
                </c:pt>
                <c:pt idx="7">
                  <c:v>338.04789883870967</c:v>
                </c:pt>
                <c:pt idx="8">
                  <c:v>338.04789883870967</c:v>
                </c:pt>
                <c:pt idx="9">
                  <c:v>338.04789883870967</c:v>
                </c:pt>
                <c:pt idx="10">
                  <c:v>338.04789883870967</c:v>
                </c:pt>
                <c:pt idx="11">
                  <c:v>338.04789883870967</c:v>
                </c:pt>
                <c:pt idx="12">
                  <c:v>338.04789883870967</c:v>
                </c:pt>
                <c:pt idx="13">
                  <c:v>338.04789883870967</c:v>
                </c:pt>
                <c:pt idx="14">
                  <c:v>338.04789883870967</c:v>
                </c:pt>
                <c:pt idx="15">
                  <c:v>338.04789883870967</c:v>
                </c:pt>
                <c:pt idx="16">
                  <c:v>338.04789883870967</c:v>
                </c:pt>
                <c:pt idx="17">
                  <c:v>338.04789883870967</c:v>
                </c:pt>
                <c:pt idx="18">
                  <c:v>338.04789883870967</c:v>
                </c:pt>
                <c:pt idx="19">
                  <c:v>338.04789883870967</c:v>
                </c:pt>
                <c:pt idx="20">
                  <c:v>338.04789883870967</c:v>
                </c:pt>
                <c:pt idx="21">
                  <c:v>338.04789883870967</c:v>
                </c:pt>
                <c:pt idx="22">
                  <c:v>338.04789883870967</c:v>
                </c:pt>
                <c:pt idx="23">
                  <c:v>338.04789883870967</c:v>
                </c:pt>
                <c:pt idx="24">
                  <c:v>338.04789883870967</c:v>
                </c:pt>
                <c:pt idx="25">
                  <c:v>338.04789883870967</c:v>
                </c:pt>
                <c:pt idx="26">
                  <c:v>338.04789883870967</c:v>
                </c:pt>
                <c:pt idx="27">
                  <c:v>338.04789883870967</c:v>
                </c:pt>
                <c:pt idx="28">
                  <c:v>338.04789883870967</c:v>
                </c:pt>
                <c:pt idx="29">
                  <c:v>338.04789883870967</c:v>
                </c:pt>
                <c:pt idx="30">
                  <c:v>338.04789883870967</c:v>
                </c:pt>
              </c:numCache>
            </c:numRef>
          </c:val>
          <c:smooth val="0"/>
        </c:ser>
        <c:axId val="54650684"/>
        <c:axId val="22094109"/>
      </c:lineChart>
      <c:catAx>
        <c:axId val="54650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2094109"/>
        <c:crossesAt val="0"/>
        <c:auto val="1"/>
        <c:lblOffset val="100"/>
        <c:tickLblSkip val="1"/>
        <c:noMultiLvlLbl val="0"/>
      </c:catAx>
      <c:valAx>
        <c:axId val="22094109"/>
        <c:scaling>
          <c:orientation val="minMax"/>
          <c:max val="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50684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2"/>
  <sheetViews>
    <sheetView showGridLines="0" zoomScalePageLayoutView="0" workbookViewId="0" topLeftCell="A19">
      <selection activeCell="R45" sqref="R4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2" t="s">
        <v>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26.25" customHeight="1">
      <c r="A3" s="44" t="s">
        <v>22</v>
      </c>
      <c r="B3" s="44"/>
      <c r="C3" s="44"/>
      <c r="D3" s="44"/>
      <c r="E3" s="5"/>
      <c r="F3" s="5"/>
      <c r="G3" s="5"/>
      <c r="H3" s="5"/>
      <c r="I3" s="5"/>
      <c r="J3" s="5"/>
      <c r="K3" s="5"/>
      <c r="L3" s="43" t="s">
        <v>23</v>
      </c>
      <c r="M3" s="43"/>
      <c r="N3" s="43"/>
      <c r="O3" s="43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45">
        <v>2536</v>
      </c>
      <c r="B7" s="33">
        <v>3.74</v>
      </c>
      <c r="C7" s="33">
        <v>4.37</v>
      </c>
      <c r="D7" s="33">
        <v>4.97</v>
      </c>
      <c r="E7" s="33">
        <v>26</v>
      </c>
      <c r="F7" s="33">
        <v>20.56</v>
      </c>
      <c r="G7" s="33">
        <v>28.02</v>
      </c>
      <c r="H7" s="33">
        <v>44.86</v>
      </c>
      <c r="I7" s="33">
        <v>23.72</v>
      </c>
      <c r="J7" s="33">
        <v>19.22</v>
      </c>
      <c r="K7" s="33">
        <v>13.87</v>
      </c>
      <c r="L7" s="33">
        <v>7.42</v>
      </c>
      <c r="M7" s="33">
        <v>7.81</v>
      </c>
      <c r="N7" s="34">
        <f>SUM(B7:M7)</f>
        <v>204.55999999999997</v>
      </c>
      <c r="O7" s="35">
        <f>+N7*0.0317097</f>
        <v>6.486536231999999</v>
      </c>
      <c r="P7" s="36">
        <f aca="true" t="shared" si="0" ref="P7:P37">$N$43</f>
        <v>338.04789883870967</v>
      </c>
    </row>
    <row r="8" spans="1:16" ht="15" customHeight="1">
      <c r="A8" s="45">
        <v>2537</v>
      </c>
      <c r="B8" s="33">
        <v>8.41</v>
      </c>
      <c r="C8" s="33">
        <v>20.89</v>
      </c>
      <c r="D8" s="33">
        <v>34.21</v>
      </c>
      <c r="E8" s="33">
        <v>46.85</v>
      </c>
      <c r="F8" s="33">
        <v>96.28</v>
      </c>
      <c r="G8" s="33">
        <v>109.49</v>
      </c>
      <c r="H8" s="33">
        <v>91.69</v>
      </c>
      <c r="I8" s="33">
        <v>55.56</v>
      </c>
      <c r="J8" s="33">
        <v>46.78</v>
      </c>
      <c r="K8" s="33">
        <v>26.07</v>
      </c>
      <c r="L8" s="33">
        <v>14.3</v>
      </c>
      <c r="M8" s="33">
        <v>8.01</v>
      </c>
      <c r="N8" s="34">
        <f aca="true" t="shared" si="1" ref="N8:N30">SUM(B8:M8)</f>
        <v>558.54</v>
      </c>
      <c r="O8" s="35">
        <f aca="true" t="shared" si="2" ref="O8:O35">+N8*0.0317097</f>
        <v>17.711135838</v>
      </c>
      <c r="P8" s="36">
        <f t="shared" si="0"/>
        <v>338.04789883870967</v>
      </c>
    </row>
    <row r="9" spans="1:16" ht="15" customHeight="1">
      <c r="A9" s="45">
        <v>2538</v>
      </c>
      <c r="B9" s="33">
        <v>4.28</v>
      </c>
      <c r="C9" s="33">
        <v>13.19</v>
      </c>
      <c r="D9" s="33">
        <v>14.5</v>
      </c>
      <c r="E9" s="33">
        <v>41.61</v>
      </c>
      <c r="F9" s="33">
        <v>123.4</v>
      </c>
      <c r="G9" s="33">
        <v>126.53</v>
      </c>
      <c r="H9" s="33">
        <v>50.7</v>
      </c>
      <c r="I9" s="33">
        <v>41.15</v>
      </c>
      <c r="J9" s="33">
        <v>27.43</v>
      </c>
      <c r="K9" s="33">
        <v>18.88</v>
      </c>
      <c r="L9" s="33">
        <v>14.72</v>
      </c>
      <c r="M9" s="33">
        <v>9.23</v>
      </c>
      <c r="N9" s="34">
        <f t="shared" si="1"/>
        <v>485.62</v>
      </c>
      <c r="O9" s="35">
        <f t="shared" si="2"/>
        <v>15.398864514</v>
      </c>
      <c r="P9" s="36">
        <f t="shared" si="0"/>
        <v>338.04789883870967</v>
      </c>
    </row>
    <row r="10" spans="1:16" ht="15" customHeight="1">
      <c r="A10" s="45">
        <v>2539</v>
      </c>
      <c r="B10" s="33">
        <v>9.46</v>
      </c>
      <c r="C10" s="33">
        <v>13.17</v>
      </c>
      <c r="D10" s="33">
        <v>14.71</v>
      </c>
      <c r="E10" s="33">
        <v>39.16</v>
      </c>
      <c r="F10" s="33">
        <v>58.45</v>
      </c>
      <c r="G10" s="33">
        <v>76.64</v>
      </c>
      <c r="H10" s="33">
        <v>52.85</v>
      </c>
      <c r="I10" s="33">
        <v>35.71</v>
      </c>
      <c r="J10" s="33">
        <v>24.98</v>
      </c>
      <c r="K10" s="33">
        <v>18.75</v>
      </c>
      <c r="L10" s="33">
        <v>10.6</v>
      </c>
      <c r="M10" s="33">
        <v>10.76</v>
      </c>
      <c r="N10" s="34">
        <f t="shared" si="1"/>
        <v>365.24</v>
      </c>
      <c r="O10" s="35">
        <f t="shared" si="2"/>
        <v>11.581650828</v>
      </c>
      <c r="P10" s="36">
        <f t="shared" si="0"/>
        <v>338.04789883870967</v>
      </c>
    </row>
    <row r="11" spans="1:16" ht="15" customHeight="1">
      <c r="A11" s="45">
        <v>2540</v>
      </c>
      <c r="B11" s="33">
        <v>8.98</v>
      </c>
      <c r="C11" s="33">
        <v>13.77</v>
      </c>
      <c r="D11" s="33">
        <v>10.34</v>
      </c>
      <c r="E11" s="33">
        <v>31.63</v>
      </c>
      <c r="F11" s="33">
        <v>72.29</v>
      </c>
      <c r="G11" s="33">
        <v>80.06</v>
      </c>
      <c r="H11" s="33">
        <v>70.57</v>
      </c>
      <c r="I11" s="33">
        <v>37.32</v>
      </c>
      <c r="J11" s="33">
        <v>17.21</v>
      </c>
      <c r="K11" s="33">
        <v>9.63</v>
      </c>
      <c r="L11" s="33">
        <v>4.98</v>
      </c>
      <c r="M11" s="33">
        <v>5.05</v>
      </c>
      <c r="N11" s="34">
        <f t="shared" si="1"/>
        <v>361.83</v>
      </c>
      <c r="O11" s="35">
        <f t="shared" si="2"/>
        <v>11.473520750999999</v>
      </c>
      <c r="P11" s="36">
        <f t="shared" si="0"/>
        <v>338.04789883870967</v>
      </c>
    </row>
    <row r="12" spans="1:16" ht="15" customHeight="1">
      <c r="A12" s="45">
        <v>2541</v>
      </c>
      <c r="B12" s="33">
        <v>8.34</v>
      </c>
      <c r="C12" s="33">
        <v>11.43</v>
      </c>
      <c r="D12" s="33">
        <v>12.97</v>
      </c>
      <c r="E12" s="33">
        <v>32.7</v>
      </c>
      <c r="F12" s="33">
        <v>57</v>
      </c>
      <c r="G12" s="33">
        <v>63.5</v>
      </c>
      <c r="H12" s="33">
        <v>34.31</v>
      </c>
      <c r="I12" s="33">
        <v>27.31</v>
      </c>
      <c r="J12" s="33">
        <v>18.56</v>
      </c>
      <c r="K12" s="33">
        <v>17.28</v>
      </c>
      <c r="L12" s="33">
        <v>10.23</v>
      </c>
      <c r="M12" s="33">
        <v>8.01</v>
      </c>
      <c r="N12" s="34">
        <f t="shared" si="1"/>
        <v>301.64</v>
      </c>
      <c r="O12" s="35">
        <f t="shared" si="2"/>
        <v>9.564913908</v>
      </c>
      <c r="P12" s="36">
        <f t="shared" si="0"/>
        <v>338.04789883870967</v>
      </c>
    </row>
    <row r="13" spans="1:16" ht="15" customHeight="1">
      <c r="A13" s="45">
        <v>2542</v>
      </c>
      <c r="B13" s="33">
        <v>9.3</v>
      </c>
      <c r="C13" s="33">
        <v>23.1</v>
      </c>
      <c r="D13" s="33">
        <v>29.63</v>
      </c>
      <c r="E13" s="33">
        <v>29.43</v>
      </c>
      <c r="F13" s="33">
        <v>59.12</v>
      </c>
      <c r="G13" s="33">
        <v>85.34</v>
      </c>
      <c r="H13" s="33">
        <v>52.39</v>
      </c>
      <c r="I13" s="33">
        <v>47.42</v>
      </c>
      <c r="J13" s="33">
        <v>31.4</v>
      </c>
      <c r="K13" s="33">
        <v>22.66</v>
      </c>
      <c r="L13" s="33">
        <v>14.57</v>
      </c>
      <c r="M13" s="33">
        <v>12.11</v>
      </c>
      <c r="N13" s="34">
        <f t="shared" si="1"/>
        <v>416.47</v>
      </c>
      <c r="O13" s="35">
        <f t="shared" si="2"/>
        <v>13.206138759000002</v>
      </c>
      <c r="P13" s="36">
        <f t="shared" si="0"/>
        <v>338.04789883870967</v>
      </c>
    </row>
    <row r="14" spans="1:16" ht="15" customHeight="1">
      <c r="A14" s="45">
        <v>2543</v>
      </c>
      <c r="B14" s="33">
        <v>9.6</v>
      </c>
      <c r="C14" s="33">
        <v>17.45</v>
      </c>
      <c r="D14" s="33">
        <v>33.21</v>
      </c>
      <c r="E14" s="33">
        <v>36.75</v>
      </c>
      <c r="F14" s="33">
        <v>41.63</v>
      </c>
      <c r="G14" s="33">
        <v>60.84</v>
      </c>
      <c r="H14" s="33">
        <v>42.28</v>
      </c>
      <c r="I14" s="33">
        <v>24.82</v>
      </c>
      <c r="J14" s="33">
        <v>19.02</v>
      </c>
      <c r="K14" s="33">
        <v>9.99</v>
      </c>
      <c r="L14" s="33">
        <v>5.24</v>
      </c>
      <c r="M14" s="33">
        <v>8.12</v>
      </c>
      <c r="N14" s="34">
        <f t="shared" si="1"/>
        <v>308.95</v>
      </c>
      <c r="O14" s="35">
        <f t="shared" si="2"/>
        <v>9.796711815</v>
      </c>
      <c r="P14" s="36">
        <f t="shared" si="0"/>
        <v>338.04789883870967</v>
      </c>
    </row>
    <row r="15" spans="1:16" ht="15" customHeight="1">
      <c r="A15" s="45">
        <v>2544</v>
      </c>
      <c r="B15" s="33">
        <v>5.68</v>
      </c>
      <c r="C15" s="33">
        <v>28.48</v>
      </c>
      <c r="D15" s="33">
        <v>18.62</v>
      </c>
      <c r="E15" s="33">
        <v>44.4</v>
      </c>
      <c r="F15" s="33">
        <v>94.83</v>
      </c>
      <c r="G15" s="33">
        <v>72.09</v>
      </c>
      <c r="H15" s="33">
        <v>61.6</v>
      </c>
      <c r="I15" s="33">
        <v>38.38</v>
      </c>
      <c r="J15" s="33">
        <v>27.49</v>
      </c>
      <c r="K15" s="33">
        <v>16.55</v>
      </c>
      <c r="L15" s="33">
        <v>8.58</v>
      </c>
      <c r="M15" s="33">
        <v>5.34</v>
      </c>
      <c r="N15" s="34">
        <f t="shared" si="1"/>
        <v>422.04</v>
      </c>
      <c r="O15" s="35">
        <f t="shared" si="2"/>
        <v>13.382761788000002</v>
      </c>
      <c r="P15" s="36">
        <f t="shared" si="0"/>
        <v>338.04789883870967</v>
      </c>
    </row>
    <row r="16" spans="1:16" ht="15" customHeight="1">
      <c r="A16" s="45">
        <v>2545</v>
      </c>
      <c r="B16" s="33">
        <v>6.46</v>
      </c>
      <c r="C16" s="33">
        <v>31.02</v>
      </c>
      <c r="D16" s="33">
        <v>17.41</v>
      </c>
      <c r="E16" s="33">
        <v>35.33</v>
      </c>
      <c r="F16" s="33">
        <v>90.66</v>
      </c>
      <c r="G16" s="33">
        <v>73.83</v>
      </c>
      <c r="H16" s="33">
        <v>47.86</v>
      </c>
      <c r="I16" s="33">
        <v>54.65</v>
      </c>
      <c r="J16" s="33">
        <v>34.92</v>
      </c>
      <c r="K16" s="33">
        <v>26.36</v>
      </c>
      <c r="L16" s="33">
        <v>13.38</v>
      </c>
      <c r="M16" s="33">
        <v>8.78</v>
      </c>
      <c r="N16" s="34">
        <f t="shared" si="1"/>
        <v>440.65999999999997</v>
      </c>
      <c r="O16" s="35">
        <f t="shared" si="2"/>
        <v>13.973196402</v>
      </c>
      <c r="P16" s="36">
        <f t="shared" si="0"/>
        <v>338.04789883870967</v>
      </c>
    </row>
    <row r="17" spans="1:16" ht="15" customHeight="1">
      <c r="A17" s="45">
        <v>2546</v>
      </c>
      <c r="B17" s="33">
        <v>6.53</v>
      </c>
      <c r="C17" s="33">
        <v>6.48</v>
      </c>
      <c r="D17" s="33">
        <v>7.76</v>
      </c>
      <c r="E17" s="33">
        <v>37.78</v>
      </c>
      <c r="F17" s="33">
        <v>54.41</v>
      </c>
      <c r="G17" s="33">
        <v>73.43</v>
      </c>
      <c r="H17" s="33">
        <v>33.1</v>
      </c>
      <c r="I17" s="33">
        <v>20.01</v>
      </c>
      <c r="J17" s="33">
        <v>14.23</v>
      </c>
      <c r="K17" s="33">
        <v>8.14</v>
      </c>
      <c r="L17" s="33">
        <v>3.86</v>
      </c>
      <c r="M17" s="33">
        <v>2.71</v>
      </c>
      <c r="N17" s="34">
        <f t="shared" si="1"/>
        <v>268.44</v>
      </c>
      <c r="O17" s="35">
        <f t="shared" si="2"/>
        <v>8.512151868</v>
      </c>
      <c r="P17" s="36">
        <f t="shared" si="0"/>
        <v>338.04789883870967</v>
      </c>
    </row>
    <row r="18" spans="1:16" ht="15" customHeight="1">
      <c r="A18" s="45">
        <v>2547</v>
      </c>
      <c r="B18" s="33">
        <v>5.76</v>
      </c>
      <c r="C18" s="33">
        <v>32.12</v>
      </c>
      <c r="D18" s="33">
        <v>26.23</v>
      </c>
      <c r="E18" s="33">
        <v>42.92</v>
      </c>
      <c r="F18" s="33">
        <v>71.86</v>
      </c>
      <c r="G18" s="33">
        <v>111.03</v>
      </c>
      <c r="H18" s="33">
        <v>69.55</v>
      </c>
      <c r="I18" s="33">
        <v>40.18</v>
      </c>
      <c r="J18" s="33">
        <v>31.73</v>
      </c>
      <c r="K18" s="33">
        <v>19.2</v>
      </c>
      <c r="L18" s="33">
        <v>5.88</v>
      </c>
      <c r="M18" s="33">
        <v>11</v>
      </c>
      <c r="N18" s="34">
        <f t="shared" si="1"/>
        <v>467.46</v>
      </c>
      <c r="O18" s="35">
        <f t="shared" si="2"/>
        <v>14.823016361999999</v>
      </c>
      <c r="P18" s="36">
        <f t="shared" si="0"/>
        <v>338.04789883870967</v>
      </c>
    </row>
    <row r="19" spans="1:16" ht="15" customHeight="1">
      <c r="A19" s="45">
        <v>2548</v>
      </c>
      <c r="B19" s="33">
        <v>3.11</v>
      </c>
      <c r="C19" s="33">
        <v>4.04</v>
      </c>
      <c r="D19" s="33">
        <v>13.39</v>
      </c>
      <c r="E19" s="33">
        <v>17.05</v>
      </c>
      <c r="F19" s="33">
        <v>46.09</v>
      </c>
      <c r="G19" s="33">
        <v>52.5</v>
      </c>
      <c r="H19" s="33">
        <v>46.66</v>
      </c>
      <c r="I19" s="33">
        <v>35.27</v>
      </c>
      <c r="J19" s="33">
        <v>28.58</v>
      </c>
      <c r="K19" s="33">
        <v>15.69</v>
      </c>
      <c r="L19" s="33">
        <v>6.21</v>
      </c>
      <c r="M19" s="33">
        <v>3.33</v>
      </c>
      <c r="N19" s="34">
        <f t="shared" si="1"/>
        <v>271.91999999999996</v>
      </c>
      <c r="O19" s="35">
        <f t="shared" si="2"/>
        <v>8.622501623999998</v>
      </c>
      <c r="P19" s="36">
        <f t="shared" si="0"/>
        <v>338.04789883870967</v>
      </c>
    </row>
    <row r="20" spans="1:16" ht="15" customHeight="1">
      <c r="A20" s="45">
        <v>2549</v>
      </c>
      <c r="B20" s="33">
        <v>3.63</v>
      </c>
      <c r="C20" s="33">
        <v>4.46</v>
      </c>
      <c r="D20" s="33">
        <v>18.34</v>
      </c>
      <c r="E20" s="33">
        <v>21.7</v>
      </c>
      <c r="F20" s="33">
        <v>65</v>
      </c>
      <c r="G20" s="33">
        <v>121.54</v>
      </c>
      <c r="H20" s="33">
        <v>101.59</v>
      </c>
      <c r="I20" s="33">
        <v>42.74</v>
      </c>
      <c r="J20" s="33">
        <v>25.04</v>
      </c>
      <c r="K20" s="33">
        <v>12.73</v>
      </c>
      <c r="L20" s="33">
        <v>5.52</v>
      </c>
      <c r="M20" s="33">
        <v>1.58</v>
      </c>
      <c r="N20" s="34">
        <f t="shared" si="1"/>
        <v>423.87</v>
      </c>
      <c r="O20" s="35">
        <f t="shared" si="2"/>
        <v>13.440790539</v>
      </c>
      <c r="P20" s="36">
        <f t="shared" si="0"/>
        <v>338.04789883870967</v>
      </c>
    </row>
    <row r="21" spans="1:16" ht="15" customHeight="1">
      <c r="A21" s="45">
        <v>2550</v>
      </c>
      <c r="B21" s="33">
        <v>2.96</v>
      </c>
      <c r="C21" s="33">
        <v>18.86</v>
      </c>
      <c r="D21" s="33">
        <v>24.57</v>
      </c>
      <c r="E21" s="33">
        <v>25.01</v>
      </c>
      <c r="F21" s="33">
        <v>39.23</v>
      </c>
      <c r="G21" s="33">
        <v>89.9</v>
      </c>
      <c r="H21" s="33">
        <v>97.63</v>
      </c>
      <c r="I21" s="33">
        <v>41.75</v>
      </c>
      <c r="J21" s="33">
        <v>23.92</v>
      </c>
      <c r="K21" s="33">
        <v>13.07</v>
      </c>
      <c r="L21" s="33">
        <v>8.04</v>
      </c>
      <c r="M21" s="33">
        <v>5.06</v>
      </c>
      <c r="N21" s="34">
        <f t="shared" si="1"/>
        <v>390</v>
      </c>
      <c r="O21" s="35">
        <f t="shared" si="2"/>
        <v>12.366783</v>
      </c>
      <c r="P21" s="36">
        <f t="shared" si="0"/>
        <v>338.04789883870967</v>
      </c>
    </row>
    <row r="22" spans="1:16" ht="15" customHeight="1">
      <c r="A22" s="45">
        <v>2551</v>
      </c>
      <c r="B22" s="33">
        <v>14.01</v>
      </c>
      <c r="C22" s="33">
        <v>17.28</v>
      </c>
      <c r="D22" s="33">
        <v>28.84</v>
      </c>
      <c r="E22" s="33">
        <v>33.19</v>
      </c>
      <c r="F22" s="33">
        <v>63.03</v>
      </c>
      <c r="G22" s="33">
        <v>58.81</v>
      </c>
      <c r="H22" s="33">
        <v>42.16</v>
      </c>
      <c r="I22" s="33">
        <v>33.91</v>
      </c>
      <c r="J22" s="33">
        <v>19.83</v>
      </c>
      <c r="K22" s="33">
        <v>10.63</v>
      </c>
      <c r="L22" s="33">
        <v>4.65</v>
      </c>
      <c r="M22" s="33">
        <v>4.3</v>
      </c>
      <c r="N22" s="34">
        <f t="shared" si="1"/>
        <v>330.64</v>
      </c>
      <c r="O22" s="35">
        <f t="shared" si="2"/>
        <v>10.484495208</v>
      </c>
      <c r="P22" s="36">
        <f t="shared" si="0"/>
        <v>338.04789883870967</v>
      </c>
    </row>
    <row r="23" spans="1:16" ht="15" customHeight="1">
      <c r="A23" s="45">
        <v>2552</v>
      </c>
      <c r="B23" s="33">
        <v>5.61</v>
      </c>
      <c r="C23" s="33">
        <v>14.95</v>
      </c>
      <c r="D23" s="33">
        <v>21.9</v>
      </c>
      <c r="E23" s="33">
        <v>32.4</v>
      </c>
      <c r="F23" s="33">
        <v>48.23</v>
      </c>
      <c r="G23" s="33">
        <v>44.92</v>
      </c>
      <c r="H23" s="33">
        <v>31.73</v>
      </c>
      <c r="I23" s="33">
        <v>21.07</v>
      </c>
      <c r="J23" s="33">
        <v>13.38</v>
      </c>
      <c r="K23" s="33">
        <v>4.16</v>
      </c>
      <c r="L23" s="33">
        <v>1.86</v>
      </c>
      <c r="M23" s="33">
        <v>2.14</v>
      </c>
      <c r="N23" s="34">
        <f t="shared" si="1"/>
        <v>242.34999999999997</v>
      </c>
      <c r="O23" s="35">
        <f t="shared" si="2"/>
        <v>7.684845794999999</v>
      </c>
      <c r="P23" s="36">
        <f t="shared" si="0"/>
        <v>338.04789883870967</v>
      </c>
    </row>
    <row r="24" spans="1:16" ht="15" customHeight="1">
      <c r="A24" s="45">
        <v>2553</v>
      </c>
      <c r="B24" s="33">
        <v>2.87</v>
      </c>
      <c r="C24" s="33">
        <v>2.82</v>
      </c>
      <c r="D24" s="33">
        <v>2.26</v>
      </c>
      <c r="E24" s="33">
        <v>16.57</v>
      </c>
      <c r="F24" s="33">
        <v>66.78</v>
      </c>
      <c r="G24" s="33">
        <v>65.63</v>
      </c>
      <c r="H24" s="33">
        <v>42.97</v>
      </c>
      <c r="I24" s="33">
        <v>27.54</v>
      </c>
      <c r="J24" s="33">
        <v>18.05</v>
      </c>
      <c r="K24" s="33">
        <v>8.42</v>
      </c>
      <c r="L24" s="33">
        <v>3.66</v>
      </c>
      <c r="M24" s="33">
        <v>4.12</v>
      </c>
      <c r="N24" s="34">
        <f t="shared" si="1"/>
        <v>261.69</v>
      </c>
      <c r="O24" s="35">
        <f t="shared" si="2"/>
        <v>8.298111393</v>
      </c>
      <c r="P24" s="36">
        <f t="shared" si="0"/>
        <v>338.04789883870967</v>
      </c>
    </row>
    <row r="25" spans="1:16" ht="15" customHeight="1">
      <c r="A25" s="45">
        <v>2554</v>
      </c>
      <c r="B25" s="33">
        <v>4.78</v>
      </c>
      <c r="C25" s="33">
        <v>16.94</v>
      </c>
      <c r="D25" s="33">
        <v>28.88</v>
      </c>
      <c r="E25" s="33">
        <v>40.77</v>
      </c>
      <c r="F25" s="33">
        <v>118.69</v>
      </c>
      <c r="G25" s="33">
        <v>115.49</v>
      </c>
      <c r="H25" s="33">
        <v>63.61</v>
      </c>
      <c r="I25" s="33">
        <v>42.41</v>
      </c>
      <c r="J25" s="33">
        <v>28.38</v>
      </c>
      <c r="K25" s="33">
        <v>14.14</v>
      </c>
      <c r="L25" s="33">
        <v>7.36</v>
      </c>
      <c r="M25" s="33">
        <v>5.5</v>
      </c>
      <c r="N25" s="34">
        <f t="shared" si="1"/>
        <v>486.95000000000005</v>
      </c>
      <c r="O25" s="35">
        <f t="shared" si="2"/>
        <v>15.441038415000001</v>
      </c>
      <c r="P25" s="36">
        <f t="shared" si="0"/>
        <v>338.04789883870967</v>
      </c>
    </row>
    <row r="26" spans="1:16" ht="15" customHeight="1">
      <c r="A26" s="45">
        <v>2555</v>
      </c>
      <c r="B26" s="33">
        <v>12.29</v>
      </c>
      <c r="C26" s="33">
        <v>7.73</v>
      </c>
      <c r="D26" s="33">
        <v>11.41</v>
      </c>
      <c r="E26" s="33">
        <v>45.02</v>
      </c>
      <c r="F26" s="33">
        <v>66.78</v>
      </c>
      <c r="G26" s="33">
        <v>73.09</v>
      </c>
      <c r="H26" s="33">
        <v>70.02</v>
      </c>
      <c r="I26" s="33">
        <v>46.12</v>
      </c>
      <c r="J26" s="33">
        <v>30.98</v>
      </c>
      <c r="K26" s="33">
        <v>12.7</v>
      </c>
      <c r="L26" s="33">
        <v>8.19</v>
      </c>
      <c r="M26" s="33">
        <v>4.16</v>
      </c>
      <c r="N26" s="34">
        <f t="shared" si="1"/>
        <v>388.49000000000007</v>
      </c>
      <c r="O26" s="35">
        <f t="shared" si="2"/>
        <v>12.318901353000003</v>
      </c>
      <c r="P26" s="36">
        <f t="shared" si="0"/>
        <v>338.04789883870967</v>
      </c>
    </row>
    <row r="27" spans="1:16" ht="15" customHeight="1">
      <c r="A27" s="45">
        <v>2556</v>
      </c>
      <c r="B27" s="33">
        <v>3.75</v>
      </c>
      <c r="C27" s="33">
        <v>5.48</v>
      </c>
      <c r="D27" s="33">
        <v>9.14</v>
      </c>
      <c r="E27" s="33">
        <v>52.77</v>
      </c>
      <c r="F27" s="33">
        <v>78.43</v>
      </c>
      <c r="G27" s="33">
        <v>106.55</v>
      </c>
      <c r="H27" s="33">
        <v>72.24</v>
      </c>
      <c r="I27" s="33">
        <v>46.93</v>
      </c>
      <c r="J27" s="33">
        <v>40.32</v>
      </c>
      <c r="K27" s="33">
        <v>23.49</v>
      </c>
      <c r="L27" s="33">
        <v>9.81</v>
      </c>
      <c r="M27" s="33">
        <v>5.84</v>
      </c>
      <c r="N27" s="34">
        <f t="shared" si="1"/>
        <v>454.75</v>
      </c>
      <c r="O27" s="35">
        <f t="shared" si="2"/>
        <v>14.419986075</v>
      </c>
      <c r="P27" s="36">
        <f t="shared" si="0"/>
        <v>338.04789883870967</v>
      </c>
    </row>
    <row r="28" spans="1:16" ht="15" customHeight="1">
      <c r="A28" s="45">
        <v>2557</v>
      </c>
      <c r="B28" s="33">
        <v>2.38</v>
      </c>
      <c r="C28" s="33">
        <v>3.85</v>
      </c>
      <c r="D28" s="33">
        <v>2.7</v>
      </c>
      <c r="E28" s="33">
        <v>42.33</v>
      </c>
      <c r="F28" s="33">
        <v>61.36</v>
      </c>
      <c r="G28" s="33">
        <v>108.86</v>
      </c>
      <c r="H28" s="33">
        <v>54.59</v>
      </c>
      <c r="I28" s="33">
        <v>48.03</v>
      </c>
      <c r="J28" s="33">
        <v>28.93</v>
      </c>
      <c r="K28" s="33">
        <v>16.13</v>
      </c>
      <c r="L28" s="33">
        <v>4.72</v>
      </c>
      <c r="M28" s="33">
        <v>2.19</v>
      </c>
      <c r="N28" s="34">
        <f t="shared" si="1"/>
        <v>376.07000000000005</v>
      </c>
      <c r="O28" s="35">
        <f t="shared" si="2"/>
        <v>11.925066879000001</v>
      </c>
      <c r="P28" s="36">
        <f t="shared" si="0"/>
        <v>338.04789883870967</v>
      </c>
    </row>
    <row r="29" spans="1:16" ht="15" customHeight="1">
      <c r="A29" s="45">
        <v>2558</v>
      </c>
      <c r="B29" s="33">
        <v>14.42</v>
      </c>
      <c r="C29" s="33">
        <v>12.11</v>
      </c>
      <c r="D29" s="33">
        <v>8.72</v>
      </c>
      <c r="E29" s="33">
        <v>21.51</v>
      </c>
      <c r="F29" s="33">
        <v>35.02</v>
      </c>
      <c r="G29" s="33">
        <v>25.22</v>
      </c>
      <c r="H29" s="33">
        <v>22.95</v>
      </c>
      <c r="I29" s="33">
        <v>15.15</v>
      </c>
      <c r="J29" s="33">
        <v>6.37</v>
      </c>
      <c r="K29" s="33">
        <v>4.91</v>
      </c>
      <c r="L29" s="33">
        <v>2.28</v>
      </c>
      <c r="M29" s="33">
        <v>2.27</v>
      </c>
      <c r="N29" s="34">
        <f t="shared" si="1"/>
        <v>170.93</v>
      </c>
      <c r="O29" s="35">
        <f t="shared" si="2"/>
        <v>5.420139021000001</v>
      </c>
      <c r="P29" s="36">
        <f t="shared" si="0"/>
        <v>338.04789883870967</v>
      </c>
    </row>
    <row r="30" spans="1:16" ht="15" customHeight="1">
      <c r="A30" s="45">
        <v>2559</v>
      </c>
      <c r="B30" s="33">
        <v>1.52</v>
      </c>
      <c r="C30" s="33">
        <v>2.35</v>
      </c>
      <c r="D30" s="33">
        <v>8.38</v>
      </c>
      <c r="E30" s="33">
        <v>43.19</v>
      </c>
      <c r="F30" s="33">
        <v>44.96</v>
      </c>
      <c r="G30" s="33">
        <v>50.98</v>
      </c>
      <c r="H30" s="33">
        <v>25.47</v>
      </c>
      <c r="I30" s="33">
        <v>29.25</v>
      </c>
      <c r="J30" s="33">
        <v>13.74</v>
      </c>
      <c r="K30" s="33">
        <v>6.73</v>
      </c>
      <c r="L30" s="33">
        <v>2.72</v>
      </c>
      <c r="M30" s="33">
        <v>1.68</v>
      </c>
      <c r="N30" s="34">
        <f t="shared" si="1"/>
        <v>230.97</v>
      </c>
      <c r="O30" s="35">
        <f t="shared" si="2"/>
        <v>7.323989409</v>
      </c>
      <c r="P30" s="36">
        <f t="shared" si="0"/>
        <v>338.04789883870967</v>
      </c>
    </row>
    <row r="31" spans="1:16" ht="15" customHeight="1">
      <c r="A31" s="45">
        <v>2560</v>
      </c>
      <c r="B31" s="33">
        <v>4</v>
      </c>
      <c r="C31" s="33">
        <v>7.34</v>
      </c>
      <c r="D31" s="33">
        <v>9.21</v>
      </c>
      <c r="E31" s="33">
        <v>45.47</v>
      </c>
      <c r="F31" s="33">
        <v>78.65</v>
      </c>
      <c r="G31" s="33">
        <v>100.52</v>
      </c>
      <c r="H31" s="33">
        <v>72.29</v>
      </c>
      <c r="I31" s="33">
        <v>47.39</v>
      </c>
      <c r="J31" s="33">
        <v>23.15</v>
      </c>
      <c r="K31" s="33">
        <v>14.65</v>
      </c>
      <c r="L31" s="33">
        <v>5.42</v>
      </c>
      <c r="M31" s="33">
        <v>3.33</v>
      </c>
      <c r="N31" s="34">
        <f aca="true" t="shared" si="3" ref="N31:N36">SUM(B31:M31)</f>
        <v>411.41999999999996</v>
      </c>
      <c r="O31" s="35">
        <f t="shared" si="2"/>
        <v>13.046004773999998</v>
      </c>
      <c r="P31" s="36">
        <f t="shared" si="0"/>
        <v>338.04789883870967</v>
      </c>
    </row>
    <row r="32" spans="1:16" ht="15" customHeight="1">
      <c r="A32" s="45">
        <v>2561</v>
      </c>
      <c r="B32" s="33">
        <v>5.63</v>
      </c>
      <c r="C32" s="33">
        <v>14.15</v>
      </c>
      <c r="D32" s="33">
        <v>23.31</v>
      </c>
      <c r="E32" s="33">
        <v>47.12</v>
      </c>
      <c r="F32" s="33">
        <v>85</v>
      </c>
      <c r="G32" s="33">
        <v>83.65</v>
      </c>
      <c r="H32" s="33">
        <v>69.87</v>
      </c>
      <c r="I32" s="33">
        <v>41.55</v>
      </c>
      <c r="J32" s="33">
        <v>26.37</v>
      </c>
      <c r="K32" s="33">
        <v>17.59</v>
      </c>
      <c r="L32" s="33">
        <v>8.52</v>
      </c>
      <c r="M32" s="33">
        <v>4.73</v>
      </c>
      <c r="N32" s="34">
        <f t="shared" si="3"/>
        <v>427.49</v>
      </c>
      <c r="O32" s="35">
        <f t="shared" si="2"/>
        <v>13.555579653</v>
      </c>
      <c r="P32" s="36">
        <f t="shared" si="0"/>
        <v>338.04789883870967</v>
      </c>
    </row>
    <row r="33" spans="1:16" ht="15" customHeight="1">
      <c r="A33" s="45">
        <v>2562</v>
      </c>
      <c r="B33" s="33">
        <v>4.11</v>
      </c>
      <c r="C33" s="33">
        <v>6.45</v>
      </c>
      <c r="D33" s="33">
        <v>6.26</v>
      </c>
      <c r="E33" s="33">
        <v>5.57</v>
      </c>
      <c r="F33" s="33">
        <v>19.69</v>
      </c>
      <c r="G33" s="33">
        <v>8.4</v>
      </c>
      <c r="H33" s="33">
        <v>3.24</v>
      </c>
      <c r="I33" s="33">
        <v>2.51</v>
      </c>
      <c r="J33" s="33">
        <v>1.92</v>
      </c>
      <c r="K33" s="33">
        <v>2.1</v>
      </c>
      <c r="L33" s="33">
        <v>1.43</v>
      </c>
      <c r="M33" s="33">
        <v>1.22</v>
      </c>
      <c r="N33" s="34">
        <f t="shared" si="3"/>
        <v>62.9</v>
      </c>
      <c r="O33" s="35">
        <f t="shared" si="2"/>
        <v>1.99454013</v>
      </c>
      <c r="P33" s="36">
        <f t="shared" si="0"/>
        <v>338.04789883870967</v>
      </c>
    </row>
    <row r="34" spans="1:16" ht="15" customHeight="1">
      <c r="A34" s="45">
        <v>2563</v>
      </c>
      <c r="B34" s="33">
        <v>0.55</v>
      </c>
      <c r="C34" s="33">
        <v>0.84</v>
      </c>
      <c r="D34" s="33">
        <v>2.3</v>
      </c>
      <c r="E34" s="33">
        <v>2.88</v>
      </c>
      <c r="F34" s="33">
        <v>26.04</v>
      </c>
      <c r="G34" s="33">
        <v>25.91</v>
      </c>
      <c r="H34" s="33">
        <v>7.1</v>
      </c>
      <c r="I34" s="33">
        <v>2.63</v>
      </c>
      <c r="J34" s="33">
        <v>1.24</v>
      </c>
      <c r="K34" s="33">
        <v>1.5</v>
      </c>
      <c r="L34" s="33">
        <v>2.38</v>
      </c>
      <c r="M34" s="33">
        <v>0.99</v>
      </c>
      <c r="N34" s="34">
        <f t="shared" si="3"/>
        <v>74.35999999999997</v>
      </c>
      <c r="O34" s="35">
        <f t="shared" si="2"/>
        <v>2.357933291999999</v>
      </c>
      <c r="P34" s="36">
        <f t="shared" si="0"/>
        <v>338.04789883870967</v>
      </c>
    </row>
    <row r="35" spans="1:16" ht="15" customHeight="1">
      <c r="A35" s="45">
        <v>2564</v>
      </c>
      <c r="B35" s="33">
        <v>2.827008</v>
      </c>
      <c r="C35" s="33">
        <v>2.4874560000000008</v>
      </c>
      <c r="D35" s="33">
        <v>8.767007999999999</v>
      </c>
      <c r="E35" s="33">
        <v>18.770400000000002</v>
      </c>
      <c r="F35" s="33">
        <v>49.25231999999997</v>
      </c>
      <c r="G35" s="33">
        <v>37.96415999999999</v>
      </c>
      <c r="H35" s="33">
        <v>38.45231999999998</v>
      </c>
      <c r="I35" s="33">
        <v>37.113119999999995</v>
      </c>
      <c r="J35" s="33">
        <v>16.903295999999994</v>
      </c>
      <c r="K35" s="33">
        <v>8.702207999999997</v>
      </c>
      <c r="L35" s="33">
        <v>4.177440000000001</v>
      </c>
      <c r="M35" s="33">
        <v>1.1223360000000002</v>
      </c>
      <c r="N35" s="34">
        <f t="shared" si="3"/>
        <v>226.53907199999986</v>
      </c>
      <c r="O35" s="35">
        <f t="shared" si="2"/>
        <v>7.183486011398395</v>
      </c>
      <c r="P35" s="36">
        <f t="shared" si="0"/>
        <v>338.04789883870967</v>
      </c>
    </row>
    <row r="36" spans="1:16" ht="15" customHeight="1">
      <c r="A36" s="45">
        <v>2565</v>
      </c>
      <c r="B36" s="33">
        <v>6.069600000000003</v>
      </c>
      <c r="C36" s="33">
        <v>12.795839999999993</v>
      </c>
      <c r="D36" s="33">
        <v>14.722559999999996</v>
      </c>
      <c r="E36" s="33">
        <v>60.38927999999993</v>
      </c>
      <c r="F36" s="33">
        <v>81.55727999999988</v>
      </c>
      <c r="G36" s="33">
        <v>90.89625599999984</v>
      </c>
      <c r="H36" s="33">
        <v>83.0874239999999</v>
      </c>
      <c r="I36" s="33">
        <v>39.46233599999999</v>
      </c>
      <c r="J36" s="33">
        <v>24.104735999999995</v>
      </c>
      <c r="K36" s="33">
        <v>9.592992</v>
      </c>
      <c r="L36" s="33">
        <v>5.184864000000002</v>
      </c>
      <c r="M36" s="33">
        <v>4.511807999999998</v>
      </c>
      <c r="N36" s="34">
        <f t="shared" si="3"/>
        <v>432.3749759999995</v>
      </c>
      <c r="O36" s="35">
        <f>+N36*0.0317097</f>
        <v>13.710480776467184</v>
      </c>
      <c r="P36" s="36">
        <f t="shared" si="0"/>
        <v>338.04789883870967</v>
      </c>
    </row>
    <row r="37" spans="1:16" ht="15" customHeight="1">
      <c r="A37" s="45">
        <v>2566</v>
      </c>
      <c r="B37" s="33">
        <v>3.3531839999999993</v>
      </c>
      <c r="C37" s="33">
        <v>10.376639999999995</v>
      </c>
      <c r="D37" s="33">
        <v>7.4615040000000015</v>
      </c>
      <c r="E37" s="33">
        <v>7.519392000000002</v>
      </c>
      <c r="F37" s="33">
        <v>23.342688</v>
      </c>
      <c r="G37" s="33">
        <v>29.249423999999973</v>
      </c>
      <c r="H37" s="33">
        <v>70.63804799999991</v>
      </c>
      <c r="I37" s="33">
        <v>35.424</v>
      </c>
      <c r="J37" s="33">
        <v>16.006463999999987</v>
      </c>
      <c r="K37" s="33">
        <v>5.170176000000003</v>
      </c>
      <c r="L37" s="33">
        <v>3.216672000000002</v>
      </c>
      <c r="M37" s="33">
        <v>2.562623999999999</v>
      </c>
      <c r="N37" s="34">
        <f>SUM(B37:M37)</f>
        <v>214.32081599999987</v>
      </c>
      <c r="O37" s="35">
        <f>+N37*0.0317097</f>
        <v>6.796048779115196</v>
      </c>
      <c r="P37" s="36">
        <f t="shared" si="0"/>
        <v>338.04789883870967</v>
      </c>
    </row>
    <row r="38" spans="1:16" ht="15" customHeight="1">
      <c r="A38" s="46">
        <v>2567</v>
      </c>
      <c r="B38" s="39">
        <v>2.755295999999999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0">
        <f>SUM(B38:M38)</f>
        <v>2.755295999999999</v>
      </c>
      <c r="O38" s="41">
        <f>+N38*0.0317097</f>
        <v>0.08736960957119998</v>
      </c>
      <c r="P38" s="36"/>
    </row>
    <row r="39" spans="1:16" ht="15" customHeight="1">
      <c r="A39" s="45">
        <v>2568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4"/>
      <c r="O39" s="35"/>
      <c r="P39" s="36"/>
    </row>
    <row r="40" spans="1:16" ht="15" customHeight="1">
      <c r="A40" s="45">
        <v>2569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4"/>
      <c r="O40" s="35"/>
      <c r="P40" s="36"/>
    </row>
    <row r="41" spans="1:16" ht="15" customHeight="1">
      <c r="A41" s="45">
        <v>2570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/>
      <c r="O41" s="35"/>
      <c r="P41" s="36"/>
    </row>
    <row r="42" spans="1:16" ht="15" customHeight="1">
      <c r="A42" s="18" t="s">
        <v>19</v>
      </c>
      <c r="B42" s="37">
        <f>MAX(B7:B37)</f>
        <v>14.42</v>
      </c>
      <c r="C42" s="37">
        <f aca="true" t="shared" si="4" ref="C42:L42">MAX(C7:C37)</f>
        <v>32.12</v>
      </c>
      <c r="D42" s="37">
        <f t="shared" si="4"/>
        <v>34.21</v>
      </c>
      <c r="E42" s="37">
        <f t="shared" si="4"/>
        <v>60.38927999999993</v>
      </c>
      <c r="F42" s="37">
        <f t="shared" si="4"/>
        <v>123.4</v>
      </c>
      <c r="G42" s="37">
        <f t="shared" si="4"/>
        <v>126.53</v>
      </c>
      <c r="H42" s="37">
        <f t="shared" si="4"/>
        <v>101.59</v>
      </c>
      <c r="I42" s="37">
        <f t="shared" si="4"/>
        <v>55.56</v>
      </c>
      <c r="J42" s="37">
        <f t="shared" si="4"/>
        <v>46.78</v>
      </c>
      <c r="K42" s="37">
        <f t="shared" si="4"/>
        <v>26.36</v>
      </c>
      <c r="L42" s="37">
        <f t="shared" si="4"/>
        <v>14.72</v>
      </c>
      <c r="M42" s="37">
        <f>MAX(M7:M37)</f>
        <v>12.11</v>
      </c>
      <c r="N42" s="37">
        <f>MAX(N7:N37)</f>
        <v>558.54</v>
      </c>
      <c r="O42" s="35">
        <f>+N42*0.0317097</f>
        <v>17.711135838</v>
      </c>
      <c r="P42" s="38"/>
    </row>
    <row r="43" spans="1:16" ht="15" customHeight="1">
      <c r="A43" s="18" t="s">
        <v>16</v>
      </c>
      <c r="B43" s="37">
        <f>AVERAGE(B7:B37)</f>
        <v>5.948702967741936</v>
      </c>
      <c r="C43" s="37">
        <f aca="true" t="shared" si="5" ref="C43:L43">AVERAGE(C7:C37)</f>
        <v>12.283223741935485</v>
      </c>
      <c r="D43" s="37">
        <f t="shared" si="5"/>
        <v>15.326486193548382</v>
      </c>
      <c r="E43" s="37">
        <f t="shared" si="5"/>
        <v>33.02545393548387</v>
      </c>
      <c r="F43" s="37">
        <f t="shared" si="5"/>
        <v>62.503944774193556</v>
      </c>
      <c r="G43" s="37">
        <f t="shared" si="5"/>
        <v>72.60902709677418</v>
      </c>
      <c r="H43" s="37">
        <f t="shared" si="5"/>
        <v>53.80831587096773</v>
      </c>
      <c r="I43" s="37">
        <f t="shared" si="5"/>
        <v>34.918692129032245</v>
      </c>
      <c r="J43" s="37">
        <f t="shared" si="5"/>
        <v>22.58659664516129</v>
      </c>
      <c r="K43" s="37">
        <f t="shared" si="5"/>
        <v>13.209205677419355</v>
      </c>
      <c r="L43" s="37">
        <f t="shared" si="5"/>
        <v>6.745450838709677</v>
      </c>
      <c r="M43" s="37">
        <f>AVERAGE(M7:M37)</f>
        <v>5.082798967741935</v>
      </c>
      <c r="N43" s="37">
        <f>SUM(B43:M43)</f>
        <v>338.04789883870967</v>
      </c>
      <c r="O43" s="35">
        <f>+N43*0.0317097</f>
        <v>10.719397457805831</v>
      </c>
      <c r="P43" s="38"/>
    </row>
    <row r="44" spans="1:16" ht="15" customHeight="1">
      <c r="A44" s="18" t="s">
        <v>20</v>
      </c>
      <c r="B44" s="37">
        <f>MIN(B7:B37)</f>
        <v>0.55</v>
      </c>
      <c r="C44" s="37">
        <f aca="true" t="shared" si="6" ref="C44:L44">MIN(C7:C37)</f>
        <v>0.84</v>
      </c>
      <c r="D44" s="37">
        <f t="shared" si="6"/>
        <v>2.26</v>
      </c>
      <c r="E44" s="37">
        <f t="shared" si="6"/>
        <v>2.88</v>
      </c>
      <c r="F44" s="37">
        <f t="shared" si="6"/>
        <v>19.69</v>
      </c>
      <c r="G44" s="37">
        <f t="shared" si="6"/>
        <v>8.4</v>
      </c>
      <c r="H44" s="37">
        <f t="shared" si="6"/>
        <v>3.24</v>
      </c>
      <c r="I44" s="37">
        <f t="shared" si="6"/>
        <v>2.51</v>
      </c>
      <c r="J44" s="37">
        <f t="shared" si="6"/>
        <v>1.24</v>
      </c>
      <c r="K44" s="37">
        <f t="shared" si="6"/>
        <v>1.5</v>
      </c>
      <c r="L44" s="37">
        <f t="shared" si="6"/>
        <v>1.43</v>
      </c>
      <c r="M44" s="37">
        <f>MIN(M7:M37)</f>
        <v>0.99</v>
      </c>
      <c r="N44" s="37">
        <f>MIN(N7:N37)</f>
        <v>62.9</v>
      </c>
      <c r="O44" s="35">
        <f>+N44*0.0317097</f>
        <v>1.99454013</v>
      </c>
      <c r="P44" s="38"/>
    </row>
    <row r="45" spans="1:15" ht="15" customHeight="1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1"/>
      <c r="O45" s="22"/>
    </row>
    <row r="46" spans="1:15" ht="1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6"/>
    </row>
    <row r="47" spans="1:15" ht="15" customHeight="1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5" ht="15" customHeight="1">
      <c r="A48" s="23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ht="15" customHeight="1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 ht="15" customHeight="1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ht="15" customHeight="1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 ht="15" customHeight="1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1:15" ht="15" customHeight="1">
      <c r="A53" s="27"/>
      <c r="B53" s="28"/>
      <c r="C53" s="29"/>
      <c r="D53" s="26"/>
      <c r="E53" s="28"/>
      <c r="F53" s="28"/>
      <c r="G53" s="28"/>
      <c r="H53" s="28"/>
      <c r="I53" s="28"/>
      <c r="J53" s="28"/>
      <c r="K53" s="28"/>
      <c r="L53" s="28"/>
      <c r="M53" s="28"/>
      <c r="N53" s="30"/>
      <c r="O53" s="26"/>
    </row>
    <row r="54" spans="1:15" ht="15" customHeight="1">
      <c r="A54" s="27"/>
      <c r="B54" s="28"/>
      <c r="C54" s="28"/>
      <c r="D54" s="28"/>
      <c r="E54" s="26"/>
      <c r="F54" s="28"/>
      <c r="G54" s="28"/>
      <c r="H54" s="28"/>
      <c r="I54" s="28"/>
      <c r="J54" s="28"/>
      <c r="K54" s="28"/>
      <c r="L54" s="28"/>
      <c r="M54" s="28"/>
      <c r="N54" s="30"/>
      <c r="O54" s="26"/>
    </row>
    <row r="55" spans="1:15" ht="15" customHeight="1">
      <c r="A55" s="27"/>
      <c r="B55" s="28"/>
      <c r="C55" s="28"/>
      <c r="D55" s="28"/>
      <c r="E55" s="26"/>
      <c r="F55" s="28"/>
      <c r="G55" s="28"/>
      <c r="H55" s="28"/>
      <c r="I55" s="28"/>
      <c r="J55" s="28"/>
      <c r="K55" s="28"/>
      <c r="L55" s="28"/>
      <c r="M55" s="28"/>
      <c r="N55" s="30"/>
      <c r="O55" s="26"/>
    </row>
    <row r="56" spans="1:15" ht="15" customHeight="1">
      <c r="A56" s="27"/>
      <c r="B56" s="28"/>
      <c r="C56" s="28"/>
      <c r="D56" s="28"/>
      <c r="E56" s="26"/>
      <c r="F56" s="28"/>
      <c r="G56" s="28"/>
      <c r="H56" s="28"/>
      <c r="I56" s="28"/>
      <c r="J56" s="28"/>
      <c r="K56" s="28"/>
      <c r="L56" s="28"/>
      <c r="M56" s="28"/>
      <c r="N56" s="30"/>
      <c r="O56" s="26"/>
    </row>
    <row r="57" spans="1:15" ht="15" customHeight="1">
      <c r="A57" s="27"/>
      <c r="B57" s="28"/>
      <c r="C57" s="28"/>
      <c r="D57" s="28"/>
      <c r="E57" s="26"/>
      <c r="F57" s="28"/>
      <c r="G57" s="28"/>
      <c r="H57" s="28"/>
      <c r="I57" s="28"/>
      <c r="J57" s="28"/>
      <c r="K57" s="28"/>
      <c r="L57" s="28"/>
      <c r="M57" s="28"/>
      <c r="N57" s="30"/>
      <c r="O57" s="26"/>
    </row>
    <row r="58" ht="15" customHeight="1">
      <c r="A58" s="31"/>
    </row>
    <row r="59" ht="15" customHeight="1">
      <c r="A59" s="31"/>
    </row>
    <row r="60" ht="21" customHeight="1">
      <c r="A60" s="31"/>
    </row>
    <row r="61" ht="18" customHeight="1">
      <c r="A61" s="31"/>
    </row>
    <row r="62" ht="18" customHeight="1">
      <c r="A62" s="31"/>
    </row>
    <row r="63" ht="18" customHeight="1">
      <c r="A63" s="31"/>
    </row>
    <row r="64" ht="18" customHeight="1">
      <c r="A64" s="31"/>
    </row>
    <row r="65" ht="18" customHeight="1">
      <c r="A65" s="31"/>
    </row>
    <row r="66" ht="18" customHeight="1">
      <c r="A66" s="31"/>
    </row>
    <row r="67" ht="18" customHeight="1">
      <c r="A67" s="31"/>
    </row>
    <row r="68" ht="24.75" customHeight="1">
      <c r="A68" s="31"/>
    </row>
    <row r="69" ht="24.75" customHeight="1">
      <c r="A69" s="31"/>
    </row>
    <row r="70" ht="24.75" customHeight="1">
      <c r="A70" s="31"/>
    </row>
    <row r="71" ht="24.75" customHeight="1">
      <c r="A71" s="31"/>
    </row>
    <row r="72" ht="24.75" customHeight="1">
      <c r="A72" s="31"/>
    </row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2017-05-09T03:35:26Z</cp:lastPrinted>
  <dcterms:created xsi:type="dcterms:W3CDTF">1994-01-31T08:04:27Z</dcterms:created>
  <dcterms:modified xsi:type="dcterms:W3CDTF">2024-05-27T08:25:49Z</dcterms:modified>
  <cp:category/>
  <cp:version/>
  <cp:contentType/>
  <cp:contentStatus/>
</cp:coreProperties>
</file>