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I.17" sheetId="1" r:id="rId1"/>
    <sheet name="ปริมาณน้ำสูงสุด" sheetId="2" r:id="rId2"/>
    <sheet name="Data I.17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<sst xmlns="http://schemas.openxmlformats.org/spreadsheetml/2006/main" count="46" uniqueCount="23">
  <si>
    <t>ปริมาณน้ำรายปี</t>
  </si>
  <si>
    <t xml:space="preserve"> </t>
  </si>
  <si>
    <t>สถานี : I.17  บ้านเจดีย์งาม  อ.เมือง  จ.พะเยา</t>
  </si>
  <si>
    <t>พื้นที่รับน้ำ  1167     ตร.กม.</t>
  </si>
  <si>
    <t>ตลิ่งฝั่งซ้าย 390.557  ม.(ร.ท.ก.) ตลิ่งฝั่งขวา 390.574 ม.(ร.ท.ก.) ท้องน้ำ 384.603 ม.(ร.ท.ก.) ศูนย์เสาระดับน้ำ 386.266  ม.(ร.ท.ก.)</t>
  </si>
  <si>
    <t xml:space="preserve">ราคาศูนย์เสาระดับ ปี 2546 - 2551 =  594.253 ม. </t>
  </si>
  <si>
    <t>สูงสุด</t>
  </si>
  <si>
    <t>ต่ำสุด</t>
  </si>
  <si>
    <t>รายปี</t>
  </si>
  <si>
    <t xml:space="preserve">ราคาศูนย์เสาระดับ ปี 2552 =  386.266 ม. 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</si>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</sst>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8">
    <xf numFmtId="233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241" fontId="33" fillId="0" borderId="0" xfId="46" applyNumberFormat="1" applyFont="1" applyAlignment="1">
      <alignment horizontal="right"/>
      <protection/>
    </xf>
    <xf numFmtId="241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241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241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241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241" fontId="0" fillId="0" borderId="11" xfId="46" applyNumberFormat="1" applyFont="1" applyBorder="1" applyAlignment="1">
      <alignment horizontal="centerContinuous"/>
      <protection/>
    </xf>
    <xf numFmtId="241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0" fontId="35" fillId="0" borderId="0" xfId="46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241" fontId="0" fillId="0" borderId="17" xfId="46" applyNumberFormat="1" applyFont="1" applyBorder="1" applyAlignment="1">
      <alignment horizontal="centerContinuous"/>
      <protection/>
    </xf>
    <xf numFmtId="241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241" fontId="34" fillId="0" borderId="20" xfId="46" applyNumberFormat="1" applyFont="1" applyBorder="1" applyAlignment="1">
      <alignment horizontal="center"/>
      <protection/>
    </xf>
    <xf numFmtId="241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241" fontId="34" fillId="0" borderId="17" xfId="46" applyNumberFormat="1" applyFont="1" applyBorder="1" applyAlignment="1">
      <alignment horizontal="center"/>
      <protection/>
    </xf>
    <xf numFmtId="241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" fontId="36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42" fontId="0" fillId="0" borderId="23" xfId="46" applyNumberFormat="1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37" fillId="0" borderId="23" xfId="46" applyNumberFormat="1" applyFont="1" applyBorder="1">
      <alignment/>
      <protection/>
    </xf>
    <xf numFmtId="2" fontId="37" fillId="0" borderId="30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41" fontId="0" fillId="0" borderId="34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I.17 น้ำอิง บ้านเจดีย์งาม อ.เมือง จ.พะเยา</a:t>
            </a:r>
          </a:p>
        </c:rich>
      </c:tx>
      <c:layout>
        <c:manualLayout>
          <c:xMode val="factor"/>
          <c:yMode val="factor"/>
          <c:x val="0.009"/>
          <c:y val="0.018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04"/>
          <c:w val="0.818"/>
          <c:h val="0.71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I.17'!$Q$9:$Q$23</c:f>
              <c:numCache>
                <c:ptCount val="15"/>
                <c:pt idx="0">
                  <c:v>2.8</c:v>
                </c:pt>
                <c:pt idx="1">
                  <c:v>2.9</c:v>
                </c:pt>
                <c:pt idx="2">
                  <c:v>2.8</c:v>
                </c:pt>
                <c:pt idx="3">
                  <c:v>2.3</c:v>
                </c:pt>
                <c:pt idx="4">
                  <c:v>2.65</c:v>
                </c:pt>
                <c:pt idx="5">
                  <c:v>2.099999999999909</c:v>
                </c:pt>
                <c:pt idx="6">
                  <c:v>2.3999999999999773</c:v>
                </c:pt>
                <c:pt idx="7">
                  <c:v>2.3039999999999736</c:v>
                </c:pt>
                <c:pt idx="8">
                  <c:v>2.6499999999999773</c:v>
                </c:pt>
                <c:pt idx="9">
                  <c:v>2.659999999999968</c:v>
                </c:pt>
                <c:pt idx="10">
                  <c:v>2.3239999999999554</c:v>
                </c:pt>
                <c:pt idx="11">
                  <c:v>2.9399999999999977</c:v>
                </c:pt>
                <c:pt idx="12">
                  <c:v>1.2399999999999523</c:v>
                </c:pt>
                <c:pt idx="13">
                  <c:v>2.930000000000007</c:v>
                </c:pt>
                <c:pt idx="14">
                  <c:v>2.919999999999959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I.17'!$A$9:$A$23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I.17'!$T$9:$T$23</c:f>
              <c:numCache>
                <c:ptCount val="15"/>
                <c:pt idx="0">
                  <c:v>0.3</c:v>
                </c:pt>
                <c:pt idx="1">
                  <c:v>0.08</c:v>
                </c:pt>
                <c:pt idx="2">
                  <c:v>-0.5</c:v>
                </c:pt>
                <c:pt idx="3">
                  <c:v>-0.7</c:v>
                </c:pt>
                <c:pt idx="4">
                  <c:v>-0.13</c:v>
                </c:pt>
                <c:pt idx="5">
                  <c:v>0.6069999999999709</c:v>
                </c:pt>
                <c:pt idx="6">
                  <c:v>-0.25</c:v>
                </c:pt>
                <c:pt idx="7">
                  <c:v>-0.40100000000001046</c:v>
                </c:pt>
                <c:pt idx="8">
                  <c:v>0.12000000000000455</c:v>
                </c:pt>
                <c:pt idx="9">
                  <c:v>-0.12000000000000455</c:v>
                </c:pt>
                <c:pt idx="10">
                  <c:v>-0.25600000000002865</c:v>
                </c:pt>
                <c:pt idx="11">
                  <c:v>0.19399999999995998</c:v>
                </c:pt>
                <c:pt idx="12">
                  <c:v>-1.2700000000000387</c:v>
                </c:pt>
                <c:pt idx="13">
                  <c:v>-1.3199999999999932</c:v>
                </c:pt>
                <c:pt idx="14">
                  <c:v>-0.21600000000000819</c:v>
                </c:pt>
              </c:numCache>
            </c:numRef>
          </c:val>
        </c:ser>
        <c:overlap val="100"/>
        <c:gapWidth val="50"/>
        <c:axId val="59643677"/>
        <c:axId val="67031046"/>
      </c:barChart>
      <c:catAx>
        <c:axId val="5964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7031046"/>
        <c:crossesAt val="-2"/>
        <c:auto val="1"/>
        <c:lblOffset val="100"/>
        <c:tickLblSkip val="1"/>
        <c:noMultiLvlLbl val="0"/>
      </c:catAx>
      <c:valAx>
        <c:axId val="6703104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964367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I.17 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8475"/>
          <c:w val="0.829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I.17'!$C$9:$C$23</c:f>
              <c:numCache>
                <c:ptCount val="15"/>
                <c:pt idx="0">
                  <c:v>62.3</c:v>
                </c:pt>
                <c:pt idx="1">
                  <c:v>66.4</c:v>
                </c:pt>
                <c:pt idx="2">
                  <c:v>77.2</c:v>
                </c:pt>
                <c:pt idx="3">
                  <c:v>54.3</c:v>
                </c:pt>
                <c:pt idx="4">
                  <c:v>42</c:v>
                </c:pt>
                <c:pt idx="5">
                  <c:v>26.2</c:v>
                </c:pt>
                <c:pt idx="6">
                  <c:v>18.8</c:v>
                </c:pt>
                <c:pt idx="7">
                  <c:v>47.04</c:v>
                </c:pt>
                <c:pt idx="8">
                  <c:v>49.23</c:v>
                </c:pt>
                <c:pt idx="9">
                  <c:v>50.28</c:v>
                </c:pt>
                <c:pt idx="10">
                  <c:v>33.36</c:v>
                </c:pt>
                <c:pt idx="11">
                  <c:v>99.7</c:v>
                </c:pt>
                <c:pt idx="12">
                  <c:v>0.83</c:v>
                </c:pt>
                <c:pt idx="13">
                  <c:v>76</c:v>
                </c:pt>
                <c:pt idx="14">
                  <c:v>106.25</c:v>
                </c:pt>
              </c:numCache>
            </c:numRef>
          </c:val>
        </c:ser>
        <c:gapWidth val="50"/>
        <c:axId val="66408503"/>
        <c:axId val="60805616"/>
      </c:barChart>
      <c:catAx>
        <c:axId val="6640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805616"/>
        <c:crosses val="autoZero"/>
        <c:auto val="1"/>
        <c:lblOffset val="100"/>
        <c:tickLblSkip val="1"/>
        <c:noMultiLvlLbl val="0"/>
      </c:catAx>
      <c:valAx>
        <c:axId val="6080561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6408503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workbookViewId="0" topLeftCell="A10">
      <selection activeCell="P28" sqref="P27:P28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N3" s="18">
        <v>37975</v>
      </c>
      <c r="AO3" s="19">
        <v>177.663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Q4" s="1">
        <v>594.253</v>
      </c>
      <c r="R4" s="1" t="s">
        <v>5</v>
      </c>
      <c r="AN4" s="18">
        <v>38342</v>
      </c>
      <c r="AO4" s="19"/>
    </row>
    <row r="5" spans="1:41" ht="21">
      <c r="A5" s="24"/>
      <c r="B5" s="25" t="s">
        <v>6</v>
      </c>
      <c r="C5" s="25"/>
      <c r="D5" s="26"/>
      <c r="E5" s="27"/>
      <c r="F5" s="27"/>
      <c r="G5" s="28"/>
      <c r="H5" s="29" t="s">
        <v>7</v>
      </c>
      <c r="I5" s="27"/>
      <c r="J5" s="30"/>
      <c r="K5" s="27"/>
      <c r="L5" s="27"/>
      <c r="M5" s="31"/>
      <c r="N5" s="32" t="s">
        <v>8</v>
      </c>
      <c r="O5" s="33"/>
      <c r="Q5" s="34">
        <v>386.266</v>
      </c>
      <c r="R5" s="1" t="s">
        <v>9</v>
      </c>
      <c r="AN5" s="18">
        <v>38709</v>
      </c>
      <c r="AO5" s="19">
        <v>513.6004800000001</v>
      </c>
    </row>
    <row r="6" spans="1:41" ht="21">
      <c r="A6" s="35" t="s">
        <v>10</v>
      </c>
      <c r="B6" s="36" t="s">
        <v>11</v>
      </c>
      <c r="C6" s="37"/>
      <c r="D6" s="38"/>
      <c r="E6" s="36" t="s">
        <v>12</v>
      </c>
      <c r="F6" s="36"/>
      <c r="G6" s="38"/>
      <c r="H6" s="36" t="s">
        <v>11</v>
      </c>
      <c r="I6" s="36"/>
      <c r="J6" s="38"/>
      <c r="K6" s="36" t="s">
        <v>12</v>
      </c>
      <c r="L6" s="36"/>
      <c r="M6" s="39"/>
      <c r="N6" s="36" t="s">
        <v>1</v>
      </c>
      <c r="O6" s="36"/>
      <c r="AN6" s="18">
        <v>39076</v>
      </c>
      <c r="AO6" s="19">
        <v>402.95232000000004</v>
      </c>
    </row>
    <row r="7" spans="1:41" s="6" customFormat="1" ht="21">
      <c r="A7" s="40" t="s">
        <v>13</v>
      </c>
      <c r="B7" s="41" t="s">
        <v>14</v>
      </c>
      <c r="C7" s="41" t="s">
        <v>15</v>
      </c>
      <c r="D7" s="42" t="s">
        <v>16</v>
      </c>
      <c r="E7" s="41" t="s">
        <v>14</v>
      </c>
      <c r="F7" s="41" t="s">
        <v>15</v>
      </c>
      <c r="G7" s="42" t="s">
        <v>16</v>
      </c>
      <c r="H7" s="41" t="s">
        <v>14</v>
      </c>
      <c r="I7" s="41" t="s">
        <v>15</v>
      </c>
      <c r="J7" s="42" t="s">
        <v>16</v>
      </c>
      <c r="K7" s="41" t="s">
        <v>14</v>
      </c>
      <c r="L7" s="41" t="s">
        <v>15</v>
      </c>
      <c r="M7" s="43" t="s">
        <v>16</v>
      </c>
      <c r="N7" s="41" t="s">
        <v>15</v>
      </c>
      <c r="O7" s="41" t="s">
        <v>17</v>
      </c>
      <c r="AN7" s="18">
        <v>39443</v>
      </c>
      <c r="AO7" s="19">
        <v>203.75</v>
      </c>
    </row>
    <row r="8" spans="1:41" ht="21">
      <c r="A8" s="44"/>
      <c r="B8" s="45" t="s">
        <v>18</v>
      </c>
      <c r="C8" s="45" t="s">
        <v>19</v>
      </c>
      <c r="D8" s="46"/>
      <c r="E8" s="45" t="s">
        <v>18</v>
      </c>
      <c r="F8" s="45" t="s">
        <v>19</v>
      </c>
      <c r="G8" s="46"/>
      <c r="H8" s="45" t="s">
        <v>18</v>
      </c>
      <c r="I8" s="45" t="s">
        <v>19</v>
      </c>
      <c r="J8" s="46"/>
      <c r="K8" s="45" t="s">
        <v>18</v>
      </c>
      <c r="L8" s="45" t="s">
        <v>19</v>
      </c>
      <c r="M8" s="47"/>
      <c r="N8" s="45" t="s">
        <v>20</v>
      </c>
      <c r="O8" s="45" t="s">
        <v>19</v>
      </c>
      <c r="AN8" s="18">
        <v>39810</v>
      </c>
      <c r="AO8" s="19">
        <v>100.16</v>
      </c>
    </row>
    <row r="9" spans="1:41" ht="18" customHeight="1">
      <c r="A9" s="48">
        <v>2546</v>
      </c>
      <c r="B9" s="49">
        <f>$Q$4+Q9</f>
        <v>597.053</v>
      </c>
      <c r="C9" s="50">
        <v>62.3</v>
      </c>
      <c r="D9" s="51">
        <v>38610</v>
      </c>
      <c r="E9" s="52">
        <f>$Q$4+R9</f>
        <v>597.043</v>
      </c>
      <c r="F9" s="53">
        <v>61.89</v>
      </c>
      <c r="G9" s="54">
        <v>38610</v>
      </c>
      <c r="H9" s="55">
        <f>$Q$4+T9</f>
        <v>594.553</v>
      </c>
      <c r="I9" s="53">
        <v>0.02</v>
      </c>
      <c r="J9" s="54">
        <v>38690</v>
      </c>
      <c r="K9" s="52">
        <f>$Q$4+U9</f>
        <v>594.553</v>
      </c>
      <c r="L9" s="53">
        <v>0.02</v>
      </c>
      <c r="M9" s="54">
        <v>38690</v>
      </c>
      <c r="N9" s="49">
        <v>177.663</v>
      </c>
      <c r="O9" s="56">
        <v>5.62</v>
      </c>
      <c r="P9" s="57"/>
      <c r="Q9" s="6">
        <v>2.8</v>
      </c>
      <c r="R9" s="6">
        <v>2.79</v>
      </c>
      <c r="T9" s="6">
        <v>0.3</v>
      </c>
      <c r="U9" s="6">
        <v>0.3</v>
      </c>
      <c r="Y9" s="6"/>
      <c r="AN9" s="18">
        <v>40177</v>
      </c>
      <c r="AO9" s="19">
        <v>138.94</v>
      </c>
    </row>
    <row r="10" spans="1:41" ht="18" customHeight="1">
      <c r="A10" s="58">
        <v>2547</v>
      </c>
      <c r="B10" s="59">
        <f>$Q$4+Q10</f>
        <v>597.153</v>
      </c>
      <c r="C10" s="50">
        <v>66.4</v>
      </c>
      <c r="D10" s="51">
        <v>38616</v>
      </c>
      <c r="E10" s="60">
        <f>$Q$4+R10</f>
        <v>597.143</v>
      </c>
      <c r="F10" s="50">
        <v>65</v>
      </c>
      <c r="G10" s="61">
        <v>38617</v>
      </c>
      <c r="H10" s="49">
        <f>$Q$4+T10</f>
        <v>594.3330000000001</v>
      </c>
      <c r="I10" s="50">
        <v>0</v>
      </c>
      <c r="J10" s="61">
        <v>38712</v>
      </c>
      <c r="K10" s="60">
        <f>$Q$4+U10</f>
        <v>594.3330000000001</v>
      </c>
      <c r="L10" s="50">
        <v>0</v>
      </c>
      <c r="M10" s="61">
        <v>38712</v>
      </c>
      <c r="N10" s="49" t="s">
        <v>21</v>
      </c>
      <c r="O10" s="56" t="s">
        <v>21</v>
      </c>
      <c r="P10" s="57"/>
      <c r="Q10" s="62">
        <v>2.9</v>
      </c>
      <c r="R10" s="6">
        <v>2.89</v>
      </c>
      <c r="T10" s="6">
        <v>0.08</v>
      </c>
      <c r="U10" s="6">
        <v>0.08</v>
      </c>
      <c r="Y10" s="6"/>
      <c r="AN10" s="18">
        <v>40179</v>
      </c>
      <c r="AO10" s="63">
        <v>198.53</v>
      </c>
    </row>
    <row r="11" spans="1:25" ht="18" customHeight="1">
      <c r="A11" s="58">
        <v>2548</v>
      </c>
      <c r="B11" s="49">
        <f>$Q$4+Q11</f>
        <v>597.053</v>
      </c>
      <c r="C11" s="64">
        <v>77.2</v>
      </c>
      <c r="D11" s="51">
        <v>38628</v>
      </c>
      <c r="E11" s="60">
        <f>$Q$4+R11</f>
        <v>597.053</v>
      </c>
      <c r="F11" s="50">
        <v>77.2</v>
      </c>
      <c r="G11" s="61">
        <v>38628</v>
      </c>
      <c r="H11" s="49">
        <f>$Q$4+T11</f>
        <v>593.753</v>
      </c>
      <c r="I11" s="50">
        <v>0.12</v>
      </c>
      <c r="J11" s="61">
        <v>38442</v>
      </c>
      <c r="K11" s="60">
        <f>$Q$4+U11</f>
        <v>593.753</v>
      </c>
      <c r="L11" s="50">
        <v>0.12</v>
      </c>
      <c r="M11" s="61">
        <v>38442</v>
      </c>
      <c r="N11" s="49">
        <v>513.6004800000001</v>
      </c>
      <c r="O11" s="56">
        <v>19.113987138263667</v>
      </c>
      <c r="P11" s="57"/>
      <c r="Q11" s="6">
        <v>2.8</v>
      </c>
      <c r="R11" s="6">
        <v>2.8</v>
      </c>
      <c r="T11" s="6">
        <v>-0.5</v>
      </c>
      <c r="U11" s="6">
        <v>-0.5</v>
      </c>
      <c r="Y11" s="6"/>
    </row>
    <row r="12" spans="1:25" ht="18" customHeight="1">
      <c r="A12" s="58">
        <v>2549</v>
      </c>
      <c r="B12" s="49">
        <f>$Q$4+Q12</f>
        <v>596.553</v>
      </c>
      <c r="C12" s="50">
        <v>54.3</v>
      </c>
      <c r="D12" s="51">
        <v>246</v>
      </c>
      <c r="E12" s="60">
        <f>$Q$4+R12</f>
        <v>596.553</v>
      </c>
      <c r="F12" s="50">
        <v>54.3</v>
      </c>
      <c r="G12" s="61">
        <v>246</v>
      </c>
      <c r="H12" s="49">
        <f>$Q$4+T12</f>
        <v>593.553</v>
      </c>
      <c r="I12" s="50">
        <v>0</v>
      </c>
      <c r="J12" s="51">
        <v>70</v>
      </c>
      <c r="K12" s="60">
        <f>$Q$4+U12</f>
        <v>593.553</v>
      </c>
      <c r="L12" s="50">
        <v>0</v>
      </c>
      <c r="M12" s="51">
        <v>70</v>
      </c>
      <c r="N12" s="60">
        <v>402.95232000000004</v>
      </c>
      <c r="O12" s="56">
        <f aca="true" t="shared" si="0" ref="O12:O22">N12*0.0317097</f>
        <v>12.777497181504001</v>
      </c>
      <c r="P12" s="57"/>
      <c r="Q12" s="6">
        <v>2.3</v>
      </c>
      <c r="R12" s="6">
        <v>2.3</v>
      </c>
      <c r="T12" s="62">
        <v>-0.7</v>
      </c>
      <c r="U12" s="6">
        <v>-0.7</v>
      </c>
      <c r="Y12" s="6"/>
    </row>
    <row r="13" spans="1:25" ht="18" customHeight="1">
      <c r="A13" s="58">
        <v>2550</v>
      </c>
      <c r="B13" s="49">
        <f>$Q$4+Q13</f>
        <v>596.903</v>
      </c>
      <c r="C13" s="50">
        <v>42</v>
      </c>
      <c r="D13" s="51">
        <v>290</v>
      </c>
      <c r="E13" s="60">
        <f>$Q$4+R13</f>
        <v>596.903</v>
      </c>
      <c r="F13" s="50">
        <v>42</v>
      </c>
      <c r="G13" s="61">
        <v>290</v>
      </c>
      <c r="H13" s="49">
        <f>$Q$4+T13</f>
        <v>594.123</v>
      </c>
      <c r="I13" s="50">
        <v>0.912</v>
      </c>
      <c r="J13" s="51">
        <v>132</v>
      </c>
      <c r="K13" s="60">
        <f>$Q$4+U13</f>
        <v>594.123</v>
      </c>
      <c r="L13" s="50">
        <v>0.912</v>
      </c>
      <c r="M13" s="51">
        <v>132</v>
      </c>
      <c r="N13" s="60">
        <v>203.75</v>
      </c>
      <c r="O13" s="56">
        <f t="shared" si="0"/>
        <v>6.460851375</v>
      </c>
      <c r="P13" s="57"/>
      <c r="Q13" s="6">
        <v>2.65</v>
      </c>
      <c r="R13" s="6">
        <v>2.65</v>
      </c>
      <c r="T13" s="6">
        <v>-0.13</v>
      </c>
      <c r="U13" s="6">
        <v>-0.13</v>
      </c>
      <c r="Y13" s="6"/>
    </row>
    <row r="14" spans="1:25" ht="18" customHeight="1">
      <c r="A14" s="58">
        <v>2551</v>
      </c>
      <c r="B14" s="49">
        <v>596.353</v>
      </c>
      <c r="C14" s="50">
        <v>26.2</v>
      </c>
      <c r="D14" s="51">
        <v>239</v>
      </c>
      <c r="E14" s="60">
        <v>596.35</v>
      </c>
      <c r="F14" s="50">
        <v>26.2</v>
      </c>
      <c r="G14" s="61">
        <v>239</v>
      </c>
      <c r="H14" s="49">
        <v>594.86</v>
      </c>
      <c r="I14" s="50">
        <v>0.15</v>
      </c>
      <c r="J14" s="61">
        <v>38706</v>
      </c>
      <c r="K14" s="60">
        <v>594.86</v>
      </c>
      <c r="L14" s="50">
        <v>0.15</v>
      </c>
      <c r="M14" s="61">
        <v>38706</v>
      </c>
      <c r="N14" s="49">
        <v>100.16</v>
      </c>
      <c r="O14" s="56">
        <f t="shared" si="0"/>
        <v>3.176043552</v>
      </c>
      <c r="Q14" s="6">
        <f>B14-Q4</f>
        <v>2.099999999999909</v>
      </c>
      <c r="T14" s="6">
        <f>H14-Q4</f>
        <v>0.6069999999999709</v>
      </c>
      <c r="U14" s="6"/>
      <c r="V14" s="6"/>
      <c r="Y14" s="6"/>
    </row>
    <row r="15" spans="1:25" ht="18" customHeight="1">
      <c r="A15" s="58">
        <v>2552</v>
      </c>
      <c r="B15" s="49">
        <v>388.666</v>
      </c>
      <c r="C15" s="50">
        <v>18.8</v>
      </c>
      <c r="D15" s="51">
        <v>271</v>
      </c>
      <c r="E15" s="60">
        <v>388.38</v>
      </c>
      <c r="F15" s="50">
        <v>16.03</v>
      </c>
      <c r="G15" s="61">
        <v>266</v>
      </c>
      <c r="H15" s="49">
        <v>386.016</v>
      </c>
      <c r="I15" s="50">
        <v>0.67</v>
      </c>
      <c r="J15" s="61">
        <v>38695</v>
      </c>
      <c r="K15" s="60">
        <v>386.03</v>
      </c>
      <c r="L15" s="50">
        <v>0.7</v>
      </c>
      <c r="M15" s="61">
        <v>38692</v>
      </c>
      <c r="N15" s="49">
        <v>138.94</v>
      </c>
      <c r="O15" s="56">
        <f t="shared" si="0"/>
        <v>4.405745718</v>
      </c>
      <c r="Q15" s="6">
        <f>B15-Q5</f>
        <v>2.3999999999999773</v>
      </c>
      <c r="T15" s="6">
        <f aca="true" t="shared" si="1" ref="T15:T23">H15-$Q$5</f>
        <v>-0.25</v>
      </c>
      <c r="Y15" s="6"/>
    </row>
    <row r="16" spans="1:25" ht="18" customHeight="1">
      <c r="A16" s="58">
        <v>2553</v>
      </c>
      <c r="B16" s="49">
        <v>388.57</v>
      </c>
      <c r="C16" s="50">
        <v>47.04</v>
      </c>
      <c r="D16" s="51">
        <v>262</v>
      </c>
      <c r="E16" s="60">
        <v>388.57</v>
      </c>
      <c r="F16" s="50">
        <v>47.04</v>
      </c>
      <c r="G16" s="61">
        <v>262</v>
      </c>
      <c r="H16" s="49">
        <v>385.865</v>
      </c>
      <c r="I16" s="50">
        <v>0.04</v>
      </c>
      <c r="J16" s="61">
        <v>40528</v>
      </c>
      <c r="K16" s="60">
        <v>385.866</v>
      </c>
      <c r="L16" s="50">
        <v>0.04</v>
      </c>
      <c r="M16" s="61">
        <v>40528</v>
      </c>
      <c r="N16" s="49">
        <v>198.53</v>
      </c>
      <c r="O16" s="56">
        <f t="shared" si="0"/>
        <v>6.295326741</v>
      </c>
      <c r="Q16" s="6">
        <f aca="true" t="shared" si="2" ref="Q16:Q22">B16-$Q$5</f>
        <v>2.3039999999999736</v>
      </c>
      <c r="T16" s="6">
        <f t="shared" si="1"/>
        <v>-0.40100000000001046</v>
      </c>
      <c r="Y16" s="6"/>
    </row>
    <row r="17" spans="1:20" ht="18" customHeight="1">
      <c r="A17" s="58">
        <v>2554</v>
      </c>
      <c r="B17" s="65">
        <v>388.916</v>
      </c>
      <c r="C17" s="66">
        <v>49.23</v>
      </c>
      <c r="D17" s="51">
        <v>40758</v>
      </c>
      <c r="E17" s="67">
        <v>388.896</v>
      </c>
      <c r="F17" s="66">
        <v>48.4</v>
      </c>
      <c r="G17" s="61">
        <v>40758</v>
      </c>
      <c r="H17" s="49">
        <v>386.386</v>
      </c>
      <c r="I17" s="50">
        <v>0.29</v>
      </c>
      <c r="J17" s="61">
        <v>40587</v>
      </c>
      <c r="K17" s="67">
        <v>386.413</v>
      </c>
      <c r="L17" s="66">
        <v>0.32</v>
      </c>
      <c r="M17" s="61">
        <v>40587</v>
      </c>
      <c r="N17" s="65">
        <v>408.31</v>
      </c>
      <c r="O17" s="68">
        <f t="shared" si="0"/>
        <v>12.947387607</v>
      </c>
      <c r="Q17" s="6">
        <f t="shared" si="2"/>
        <v>2.6499999999999773</v>
      </c>
      <c r="T17" s="6">
        <f t="shared" si="1"/>
        <v>0.12000000000000455</v>
      </c>
    </row>
    <row r="18" spans="1:20" ht="18" customHeight="1">
      <c r="A18" s="58">
        <v>2555</v>
      </c>
      <c r="B18" s="65">
        <v>388.926</v>
      </c>
      <c r="C18" s="66">
        <v>50.28</v>
      </c>
      <c r="D18" s="51">
        <v>41160</v>
      </c>
      <c r="E18" s="67">
        <v>388.923</v>
      </c>
      <c r="F18" s="66">
        <v>49.6</v>
      </c>
      <c r="G18" s="61">
        <v>41160</v>
      </c>
      <c r="H18" s="69">
        <v>386.146</v>
      </c>
      <c r="I18" s="50">
        <v>0.23</v>
      </c>
      <c r="J18" s="61">
        <v>41261</v>
      </c>
      <c r="K18" s="67">
        <v>386.146</v>
      </c>
      <c r="L18" s="66">
        <v>0.23</v>
      </c>
      <c r="M18" s="61">
        <v>41261</v>
      </c>
      <c r="N18" s="65">
        <v>214.82</v>
      </c>
      <c r="O18" s="68">
        <f t="shared" si="0"/>
        <v>6.811877754</v>
      </c>
      <c r="Q18" s="6">
        <f t="shared" si="2"/>
        <v>2.659999999999968</v>
      </c>
      <c r="T18" s="6">
        <f t="shared" si="1"/>
        <v>-0.12000000000000455</v>
      </c>
    </row>
    <row r="19" spans="1:20" ht="18" customHeight="1">
      <c r="A19" s="58">
        <v>2556</v>
      </c>
      <c r="B19" s="65">
        <v>388.59</v>
      </c>
      <c r="C19" s="66">
        <v>33.36</v>
      </c>
      <c r="D19" s="51">
        <v>41551</v>
      </c>
      <c r="E19" s="67">
        <v>388.57</v>
      </c>
      <c r="F19" s="66">
        <v>32.69</v>
      </c>
      <c r="G19" s="61">
        <v>41551</v>
      </c>
      <c r="H19" s="69">
        <v>386.01</v>
      </c>
      <c r="I19" s="50">
        <v>0</v>
      </c>
      <c r="J19" s="61">
        <v>41598</v>
      </c>
      <c r="K19" s="67">
        <v>386.01</v>
      </c>
      <c r="L19" s="66">
        <v>0</v>
      </c>
      <c r="M19" s="61">
        <v>41598</v>
      </c>
      <c r="N19" s="65">
        <v>166.54</v>
      </c>
      <c r="O19" s="68">
        <f t="shared" si="0"/>
        <v>5.280933438</v>
      </c>
      <c r="Q19" s="6">
        <f t="shared" si="2"/>
        <v>2.3239999999999554</v>
      </c>
      <c r="T19" s="6">
        <f t="shared" si="1"/>
        <v>-0.25600000000002865</v>
      </c>
    </row>
    <row r="20" spans="1:20" ht="18" customHeight="1">
      <c r="A20" s="58">
        <v>2557</v>
      </c>
      <c r="B20" s="65">
        <v>389.206</v>
      </c>
      <c r="C20" s="66">
        <v>99.7</v>
      </c>
      <c r="D20" s="51">
        <v>41887</v>
      </c>
      <c r="E20" s="67">
        <v>389.146</v>
      </c>
      <c r="F20" s="66">
        <v>90.5</v>
      </c>
      <c r="G20" s="61">
        <v>41886</v>
      </c>
      <c r="H20" s="69">
        <v>386.46</v>
      </c>
      <c r="I20" s="50">
        <v>0.4</v>
      </c>
      <c r="J20" s="61">
        <v>41690</v>
      </c>
      <c r="K20" s="67">
        <v>386.47</v>
      </c>
      <c r="L20" s="66">
        <v>0.425</v>
      </c>
      <c r="M20" s="61">
        <v>41691</v>
      </c>
      <c r="N20" s="65">
        <v>350.65</v>
      </c>
      <c r="O20" s="68">
        <f t="shared" si="0"/>
        <v>11.119006305</v>
      </c>
      <c r="Q20" s="1">
        <f t="shared" si="2"/>
        <v>2.9399999999999977</v>
      </c>
      <c r="T20" s="1">
        <f t="shared" si="1"/>
        <v>0.19399999999995998</v>
      </c>
    </row>
    <row r="21" spans="1:20" ht="18" customHeight="1">
      <c r="A21" s="58">
        <v>2558</v>
      </c>
      <c r="B21" s="65">
        <v>387.506</v>
      </c>
      <c r="C21" s="66">
        <v>0.83</v>
      </c>
      <c r="D21" s="51">
        <v>42100</v>
      </c>
      <c r="E21" s="67">
        <v>387.413</v>
      </c>
      <c r="F21" s="66">
        <v>0.74</v>
      </c>
      <c r="G21" s="61">
        <v>42100</v>
      </c>
      <c r="H21" s="69">
        <v>384.996</v>
      </c>
      <c r="I21" s="50">
        <v>0</v>
      </c>
      <c r="J21" s="61">
        <v>42087</v>
      </c>
      <c r="K21" s="67">
        <v>384.996</v>
      </c>
      <c r="L21" s="66">
        <v>0</v>
      </c>
      <c r="M21" s="61">
        <v>42087</v>
      </c>
      <c r="N21" s="65">
        <v>12.57</v>
      </c>
      <c r="O21" s="68">
        <f t="shared" si="0"/>
        <v>0.39859092900000004</v>
      </c>
      <c r="Q21" s="1">
        <f t="shared" si="2"/>
        <v>1.2399999999999523</v>
      </c>
      <c r="T21" s="1">
        <f t="shared" si="1"/>
        <v>-1.2700000000000387</v>
      </c>
    </row>
    <row r="22" spans="1:20" ht="18" customHeight="1">
      <c r="A22" s="58">
        <v>2559</v>
      </c>
      <c r="B22" s="65">
        <v>389.196</v>
      </c>
      <c r="C22" s="66">
        <v>76</v>
      </c>
      <c r="D22" s="51">
        <v>42633</v>
      </c>
      <c r="E22" s="67">
        <v>389.186</v>
      </c>
      <c r="F22" s="66">
        <v>75.53</v>
      </c>
      <c r="G22" s="61">
        <v>42633</v>
      </c>
      <c r="H22" s="69">
        <v>384.946</v>
      </c>
      <c r="I22" s="50">
        <v>0</v>
      </c>
      <c r="J22" s="61">
        <v>42466</v>
      </c>
      <c r="K22" s="67">
        <v>384.969</v>
      </c>
      <c r="L22" s="66">
        <v>0</v>
      </c>
      <c r="M22" s="61">
        <v>42466</v>
      </c>
      <c r="N22" s="65">
        <v>203.91</v>
      </c>
      <c r="O22" s="68">
        <f t="shared" si="0"/>
        <v>6.465924927</v>
      </c>
      <c r="Q22" s="1">
        <f t="shared" si="2"/>
        <v>2.930000000000007</v>
      </c>
      <c r="T22" s="1">
        <f t="shared" si="1"/>
        <v>-1.3199999999999932</v>
      </c>
    </row>
    <row r="23" spans="1:20" ht="18" customHeight="1">
      <c r="A23" s="70">
        <v>2560</v>
      </c>
      <c r="B23" s="65">
        <v>389.19</v>
      </c>
      <c r="C23" s="66">
        <v>106.25</v>
      </c>
      <c r="D23" s="71">
        <v>43389</v>
      </c>
      <c r="E23" s="67">
        <v>389.19</v>
      </c>
      <c r="F23" s="66">
        <v>106.25</v>
      </c>
      <c r="G23" s="72">
        <v>43389</v>
      </c>
      <c r="H23" s="69">
        <v>386.05</v>
      </c>
      <c r="I23" s="73">
        <v>0.02</v>
      </c>
      <c r="J23" s="74">
        <v>43160</v>
      </c>
      <c r="K23" s="67">
        <v>386.05</v>
      </c>
      <c r="L23" s="66">
        <v>0.02</v>
      </c>
      <c r="M23" s="72">
        <v>43160</v>
      </c>
      <c r="N23" s="65">
        <v>409.77</v>
      </c>
      <c r="O23" s="68">
        <v>12.99</v>
      </c>
      <c r="Q23" s="1">
        <v>2.919999999999959</v>
      </c>
      <c r="T23" s="6">
        <f t="shared" si="1"/>
        <v>-0.21600000000000819</v>
      </c>
    </row>
    <row r="24" spans="1:15" ht="18" customHeight="1">
      <c r="A24" s="70"/>
      <c r="B24" s="65"/>
      <c r="C24" s="66"/>
      <c r="D24" s="71"/>
      <c r="E24" s="67"/>
      <c r="F24" s="66"/>
      <c r="G24" s="72"/>
      <c r="H24" s="69"/>
      <c r="I24" s="73"/>
      <c r="J24" s="74"/>
      <c r="K24" s="67"/>
      <c r="L24" s="66"/>
      <c r="M24" s="72"/>
      <c r="N24" s="65"/>
      <c r="O24" s="68"/>
    </row>
    <row r="25" spans="1:15" ht="18" customHeight="1">
      <c r="A25" s="70"/>
      <c r="B25" s="65"/>
      <c r="C25" s="66"/>
      <c r="D25" s="71"/>
      <c r="E25" s="67"/>
      <c r="F25" s="66"/>
      <c r="G25" s="72"/>
      <c r="H25" s="69"/>
      <c r="I25" s="73"/>
      <c r="J25" s="74"/>
      <c r="K25" s="67"/>
      <c r="L25" s="66"/>
      <c r="M25" s="72"/>
      <c r="N25" s="65"/>
      <c r="O25" s="68"/>
    </row>
    <row r="26" spans="1:15" ht="18" customHeight="1">
      <c r="A26" s="70"/>
      <c r="B26" s="65"/>
      <c r="C26" s="66"/>
      <c r="D26" s="71"/>
      <c r="E26" s="67"/>
      <c r="F26" s="66"/>
      <c r="G26" s="72"/>
      <c r="H26" s="65"/>
      <c r="I26" s="66"/>
      <c r="J26" s="71"/>
      <c r="K26" s="67"/>
      <c r="L26" s="66"/>
      <c r="M26" s="72"/>
      <c r="N26" s="65"/>
      <c r="O26" s="68"/>
    </row>
    <row r="27" spans="1:15" ht="18" customHeight="1">
      <c r="A27" s="70"/>
      <c r="B27" s="65"/>
      <c r="C27" s="66"/>
      <c r="D27" s="71"/>
      <c r="E27" s="67"/>
      <c r="F27" s="66"/>
      <c r="G27" s="72"/>
      <c r="H27" s="65"/>
      <c r="I27" s="66"/>
      <c r="J27" s="71"/>
      <c r="K27" s="67"/>
      <c r="L27" s="66"/>
      <c r="M27" s="72"/>
      <c r="N27" s="65"/>
      <c r="O27" s="68"/>
    </row>
    <row r="28" spans="1:15" ht="18" customHeight="1">
      <c r="A28" s="70"/>
      <c r="B28" s="65"/>
      <c r="C28" s="66"/>
      <c r="D28" s="71"/>
      <c r="E28" s="67"/>
      <c r="F28" s="66"/>
      <c r="G28" s="72"/>
      <c r="H28" s="69"/>
      <c r="I28" s="73"/>
      <c r="J28" s="74"/>
      <c r="K28" s="67"/>
      <c r="L28" s="66"/>
      <c r="M28" s="72"/>
      <c r="N28" s="69"/>
      <c r="O28" s="75"/>
    </row>
    <row r="29" spans="1:15" ht="18" customHeight="1">
      <c r="A29" s="70"/>
      <c r="B29" s="65"/>
      <c r="C29" s="66"/>
      <c r="D29" s="71"/>
      <c r="E29" s="67"/>
      <c r="F29" s="66"/>
      <c r="G29" s="72"/>
      <c r="H29" s="65"/>
      <c r="I29" s="66"/>
      <c r="J29" s="71"/>
      <c r="K29" s="67"/>
      <c r="L29" s="66"/>
      <c r="M29" s="72"/>
      <c r="N29" s="65"/>
      <c r="O29" s="68"/>
    </row>
    <row r="30" spans="1:15" ht="18" customHeight="1">
      <c r="A30" s="70"/>
      <c r="B30" s="69"/>
      <c r="C30" s="73"/>
      <c r="D30" s="74"/>
      <c r="E30" s="67"/>
      <c r="F30" s="66"/>
      <c r="G30" s="72"/>
      <c r="H30" s="65"/>
      <c r="I30" s="66"/>
      <c r="J30" s="71"/>
      <c r="K30" s="67"/>
      <c r="L30" s="66"/>
      <c r="M30" s="72"/>
      <c r="N30" s="69"/>
      <c r="O30" s="75"/>
    </row>
    <row r="31" spans="1:15" ht="18" customHeight="1">
      <c r="A31" s="70"/>
      <c r="B31" s="65"/>
      <c r="C31" s="66"/>
      <c r="D31" s="71"/>
      <c r="E31" s="67"/>
      <c r="F31" s="66"/>
      <c r="G31" s="72"/>
      <c r="H31" s="65"/>
      <c r="I31" s="66"/>
      <c r="J31" s="71"/>
      <c r="K31" s="67"/>
      <c r="L31" s="66"/>
      <c r="M31" s="72"/>
      <c r="N31" s="65"/>
      <c r="O31" s="68"/>
    </row>
    <row r="32" spans="1:15" ht="18" customHeight="1">
      <c r="A32" s="70"/>
      <c r="B32" s="65"/>
      <c r="C32" s="66"/>
      <c r="D32" s="71"/>
      <c r="E32" s="67"/>
      <c r="F32" s="66"/>
      <c r="G32" s="72"/>
      <c r="H32" s="65"/>
      <c r="I32" s="66"/>
      <c r="J32" s="71"/>
      <c r="K32" s="67"/>
      <c r="L32" s="66"/>
      <c r="M32" s="72"/>
      <c r="N32" s="65"/>
      <c r="O32" s="68"/>
    </row>
    <row r="33" spans="1:15" ht="18" customHeight="1">
      <c r="A33" s="70"/>
      <c r="B33" s="65"/>
      <c r="C33" s="66"/>
      <c r="D33" s="71"/>
      <c r="E33" s="60"/>
      <c r="F33" s="66"/>
      <c r="G33" s="72"/>
      <c r="H33" s="69"/>
      <c r="I33" s="73"/>
      <c r="J33" s="74"/>
      <c r="K33" s="76"/>
      <c r="L33" s="73"/>
      <c r="M33" s="77"/>
      <c r="N33" s="69"/>
      <c r="O33" s="75"/>
    </row>
    <row r="34" spans="1:15" ht="18" customHeight="1">
      <c r="A34" s="70"/>
      <c r="B34" s="65"/>
      <c r="C34" s="66"/>
      <c r="D34" s="71"/>
      <c r="E34" s="67"/>
      <c r="F34" s="66"/>
      <c r="G34" s="72"/>
      <c r="H34" s="65"/>
      <c r="I34" s="66"/>
      <c r="J34" s="71"/>
      <c r="K34" s="67"/>
      <c r="L34" s="66"/>
      <c r="M34" s="72"/>
      <c r="N34" s="65"/>
      <c r="O34" s="68"/>
    </row>
    <row r="35" spans="1:15" ht="22.5" customHeight="1">
      <c r="A35" s="70"/>
      <c r="B35" s="65"/>
      <c r="C35" s="66"/>
      <c r="D35" s="78"/>
      <c r="E35" s="67"/>
      <c r="F35" s="66"/>
      <c r="G35" s="72"/>
      <c r="H35" s="65"/>
      <c r="I35" s="66"/>
      <c r="J35" s="71"/>
      <c r="K35" s="67"/>
      <c r="L35" s="66"/>
      <c r="M35" s="72"/>
      <c r="N35" s="65"/>
      <c r="O35" s="68"/>
    </row>
    <row r="36" spans="1:15" ht="18" customHeight="1">
      <c r="A36" s="70"/>
      <c r="B36" s="65"/>
      <c r="C36" s="66"/>
      <c r="D36" s="71"/>
      <c r="E36" s="67"/>
      <c r="F36" s="66"/>
      <c r="G36" s="72"/>
      <c r="H36" s="65"/>
      <c r="I36" s="66"/>
      <c r="J36" s="71"/>
      <c r="K36" s="67"/>
      <c r="L36" s="66"/>
      <c r="M36" s="72"/>
      <c r="N36" s="65"/>
      <c r="O36" s="68"/>
    </row>
    <row r="37" spans="1:15" ht="18" customHeight="1">
      <c r="A37" s="70"/>
      <c r="B37" s="65"/>
      <c r="C37" s="79" t="s">
        <v>22</v>
      </c>
      <c r="D37" s="71"/>
      <c r="E37" s="67"/>
      <c r="F37" s="66"/>
      <c r="G37" s="72"/>
      <c r="H37" s="65"/>
      <c r="I37" s="66"/>
      <c r="J37" s="71"/>
      <c r="K37" s="67"/>
      <c r="L37" s="66"/>
      <c r="M37" s="72"/>
      <c r="N37" s="65"/>
      <c r="O37" s="68"/>
    </row>
    <row r="38" spans="1:15" ht="18" customHeight="1">
      <c r="A38" s="70"/>
      <c r="B38" s="65"/>
      <c r="C38" s="66"/>
      <c r="D38" s="34" t="s">
        <v>5</v>
      </c>
      <c r="E38" s="67"/>
      <c r="F38" s="66"/>
      <c r="G38" s="72"/>
      <c r="H38" s="65"/>
      <c r="I38" s="66"/>
      <c r="J38" s="71"/>
      <c r="K38" s="67"/>
      <c r="L38" s="66"/>
      <c r="M38" s="72"/>
      <c r="N38" s="65"/>
      <c r="O38" s="68"/>
    </row>
    <row r="39" spans="1:15" ht="18" customHeight="1">
      <c r="A39" s="70"/>
      <c r="B39" s="65"/>
      <c r="C39" s="66"/>
      <c r="D39" s="34" t="s">
        <v>9</v>
      </c>
      <c r="E39" s="67"/>
      <c r="F39" s="66"/>
      <c r="G39" s="72"/>
      <c r="H39" s="65"/>
      <c r="I39" s="66"/>
      <c r="J39" s="80"/>
      <c r="K39" s="67"/>
      <c r="L39" s="66"/>
      <c r="M39" s="72"/>
      <c r="N39" s="65"/>
      <c r="O39" s="68"/>
    </row>
    <row r="40" spans="1:15" ht="18" customHeight="1">
      <c r="A40" s="70"/>
      <c r="B40" s="65"/>
      <c r="C40" s="66"/>
      <c r="D40" s="71"/>
      <c r="E40" s="67"/>
      <c r="F40" s="66"/>
      <c r="G40" s="72"/>
      <c r="H40" s="65"/>
      <c r="I40" s="66"/>
      <c r="J40" s="80"/>
      <c r="K40" s="67"/>
      <c r="L40" s="66"/>
      <c r="M40" s="72"/>
      <c r="N40" s="65"/>
      <c r="O40" s="68"/>
    </row>
    <row r="41" spans="1:15" ht="18" customHeight="1">
      <c r="A41" s="70"/>
      <c r="B41" s="65"/>
      <c r="C41" s="66"/>
      <c r="D41" s="80"/>
      <c r="E41" s="67"/>
      <c r="F41" s="66"/>
      <c r="G41" s="81"/>
      <c r="H41" s="65"/>
      <c r="I41" s="66"/>
      <c r="J41" s="80"/>
      <c r="K41" s="67"/>
      <c r="L41" s="66"/>
      <c r="M41" s="72"/>
      <c r="N41" s="65"/>
      <c r="O41" s="68"/>
    </row>
    <row r="42" spans="1:15" ht="22.5" customHeight="1">
      <c r="A42" s="44"/>
      <c r="B42" s="82"/>
      <c r="C42" s="83"/>
      <c r="D42" s="84"/>
      <c r="E42" s="85"/>
      <c r="F42" s="83"/>
      <c r="G42" s="86"/>
      <c r="H42" s="82"/>
      <c r="I42" s="83"/>
      <c r="J42" s="84"/>
      <c r="K42" s="85"/>
      <c r="L42" s="83"/>
      <c r="M42" s="86"/>
      <c r="N42" s="82"/>
      <c r="O42" s="87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2010-11-29T09:01:04Z</cp:lastPrinted>
  <dcterms:created xsi:type="dcterms:W3CDTF">1994-01-31T08:04:27Z</dcterms:created>
  <dcterms:modified xsi:type="dcterms:W3CDTF">2018-06-19T06:50:37Z</dcterms:modified>
  <cp:category/>
  <cp:version/>
  <cp:contentType/>
  <cp:contentStatus/>
</cp:coreProperties>
</file>