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35" windowWidth="8715" windowHeight="3840" activeTab="0"/>
  </bookViews>
  <sheets>
    <sheet name="H05I14" sheetId="1" r:id="rId1"/>
    <sheet name="กราฟปริมาณน้ำรายปี" sheetId="2" r:id="rId2"/>
  </sheets>
  <externalReferences>
    <externalReference r:id="rId5"/>
  </externalReferences>
  <definedNames>
    <definedName name="_xlnm.Print_Area" localSheetId="0">'H05I14'!$A$1:$O$45</definedName>
    <definedName name="Print_Area_MI">'[1]H05P1'!$A$1:$N$54</definedName>
  </definedNames>
  <calcPr fullCalcOnLoad="1"/>
</workbook>
</file>

<file path=xl/sharedStrings.xml><?xml version="1.0" encoding="utf-8"?>
<sst xmlns="http://schemas.openxmlformats.org/spreadsheetml/2006/main" count="33" uniqueCount="27">
  <si>
    <t>ปริมาณน้ำรายเดือน - ล้านลูกบาศก์เมตร</t>
  </si>
  <si>
    <t>สถานี : บ้านน้ำอิง  กิ่ง อ.ขุนตาล  จ.เชียงราย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</si>
  <si>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</si>
  <si>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</si>
  <si>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</si>
  <si>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</si>
  <si>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</si>
  <si>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</si>
  <si>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</si>
  <si>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</si>
  <si>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</si>
  <si>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</si>
  <si>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</si>
  <si>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</si>
  <si>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</si>
  <si>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</si>
  <si>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</si>
  <si>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</si>
  <si>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</si>
  <si>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</si>
  <si>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</si>
  <si>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</si>
  <si>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 xml:space="preserve"> </t>
  </si>
  <si>
    <r>
      <t>หมายเหตุ</t>
    </r>
    <r>
      <rPr>
        <sz val="16"/>
        <rFont val="TH SarabunPSK"/>
        <family val="2"/>
      </rPr>
      <t xml:space="preserve">  1. ปีน้ำเริ่มตั้งแต่ 1 เม.ย. ถึง 31 มี.ค. ของปีต่อไป</t>
    </r>
  </si>
  <si>
    <t xml:space="preserve"> พี้นที่รับน้ำ    6,266     ตร.กม. </t>
  </si>
  <si>
    <t>แม่น้ำ : น้ำอิง I.14</t>
  </si>
  <si>
    <t>ปริมาณน้ำเฉลี่ย 2,219.68 ล้านลบ.ม.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</si>
</sst>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&quot;฿&quot;* #,##0_);_(&quot;฿&quot;* \(#,##0\);_(&quot;฿&quot;* &quot;-&quot;_);_(@_)"/>
    <numFmt numFmtId="177" formatCode="_(&quot;฿&quot;* #,##0.00_);_(&quot;฿&quot;* \(#,##0.00\);_(&quot;฿&quot;* &quot;-&quot;??_);_(@_)"/>
    <numFmt numFmtId="178" formatCode="\ \ bbbb"/>
  </numFmts>
  <fonts count="52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0"/>
    </font>
    <font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b/>
      <u val="single"/>
      <sz val="16"/>
      <name val="TH SarabunPSK"/>
      <family val="2"/>
    </font>
    <font>
      <sz val="12"/>
      <name val="TH SarabunPSK"/>
      <family val="2"/>
    </font>
    <font>
      <b/>
      <sz val="18"/>
      <name val="TH SarabunPSK"/>
      <family val="2"/>
    </font>
    <font>
      <sz val="8"/>
      <color indexed="10"/>
      <name val="AngsanaUPC"/>
      <family val="0"/>
    </font>
    <font>
      <sz val="12"/>
      <color indexed="12"/>
      <name val="TH SarabunPSK"/>
      <family val="0"/>
    </font>
    <font>
      <sz val="14"/>
      <color indexed="10"/>
      <name val="TH SarabunPSK"/>
      <family val="0"/>
    </font>
    <font>
      <sz val="12"/>
      <color indexed="1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50"/>
      <name val="TH SarabunPSK"/>
      <family val="0"/>
    </font>
    <font>
      <b/>
      <sz val="14"/>
      <color indexed="50"/>
      <name val="TH SarabunPSK"/>
      <family val="0"/>
    </font>
    <font>
      <b/>
      <sz val="18"/>
      <color indexed="4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2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6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2" fontId="8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2" fontId="11" fillId="0" borderId="0" xfId="0" applyNumberFormat="1" applyFont="1" applyAlignment="1">
      <alignment horizontal="centerContinuous"/>
    </xf>
    <xf numFmtId="1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178" fontId="5" fillId="0" borderId="13" xfId="0" applyNumberFormat="1" applyFont="1" applyBorder="1" applyAlignment="1" applyProtection="1">
      <alignment horizontal="center"/>
      <protection/>
    </xf>
    <xf numFmtId="2" fontId="9" fillId="0" borderId="14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15" xfId="0" applyNumberFormat="1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 horizontal="center"/>
    </xf>
    <xf numFmtId="2" fontId="8" fillId="0" borderId="18" xfId="0" applyNumberFormat="1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9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4" fontId="5" fillId="0" borderId="11" xfId="0" applyNumberFormat="1" applyFont="1" applyBorder="1" applyAlignment="1" applyProtection="1">
      <alignment horizontal="right"/>
      <protection/>
    </xf>
    <xf numFmtId="4" fontId="5" fillId="0" borderId="21" xfId="0" applyNumberFormat="1" applyFont="1" applyBorder="1" applyAlignment="1" applyProtection="1">
      <alignment/>
      <protection/>
    </xf>
    <xf numFmtId="4" fontId="5" fillId="0" borderId="16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/>
      <protection/>
    </xf>
    <xf numFmtId="4" fontId="5" fillId="0" borderId="19" xfId="0" applyNumberFormat="1" applyFont="1" applyBorder="1" applyAlignment="1" applyProtection="1">
      <alignment/>
      <protection/>
    </xf>
    <xf numFmtId="4" fontId="5" fillId="0" borderId="17" xfId="0" applyNumberFormat="1" applyFont="1" applyBorder="1" applyAlignment="1" applyProtection="1">
      <alignment/>
      <protection/>
    </xf>
    <xf numFmtId="4" fontId="5" fillId="0" borderId="12" xfId="0" applyNumberFormat="1" applyFont="1" applyBorder="1" applyAlignment="1" applyProtection="1">
      <alignment/>
      <protection/>
    </xf>
    <xf numFmtId="4" fontId="5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66FF"/>
                </a:solidFill>
              </a:rPr>
              <a:t>กราฟปริมาณน้ำรายปี
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สถานี 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I.14 </a:t>
            </a:r>
            <a:r>
              <a:rPr lang="en-US" cap="none" sz="1800" b="1" i="0" u="none" baseline="0">
                <a:solidFill>
                  <a:srgbClr val="3366FF"/>
                </a:solidFill>
              </a:rPr>
              <a:t>น้ำอิง อ.ขุนตาล จ.เชียงราย</a:t>
            </a:r>
          </a:p>
        </c:rich>
      </c:tx>
      <c:layout>
        <c:manualLayout>
          <c:xMode val="factor"/>
          <c:yMode val="factor"/>
          <c:x val="0.01025"/>
          <c:y val="0.02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645"/>
          <c:w val="0.9595"/>
          <c:h val="0.76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กราฟปริมาณน้ำรายปี!$B$1</c:f>
              <c:strCache>
                <c:ptCount val="1"/>
                <c:pt idx="0">
                  <c:v>ปริมาณน้ำ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กราฟปริมาณน้ำรายปี!$A$3:$A$33</c:f>
              <c:numCache/>
            </c:numRef>
          </c:cat>
          <c:val>
            <c:numRef>
              <c:f>กราฟปริมาณน้ำรายปี!$B$3:$B$33</c:f>
              <c:numCache/>
            </c:numRef>
          </c:val>
        </c:ser>
        <c:axId val="17342074"/>
        <c:axId val="21860939"/>
      </c:barChart>
      <c:lineChart>
        <c:grouping val="standard"/>
        <c:varyColors val="0"/>
        <c:ser>
          <c:idx val="0"/>
          <c:order val="1"/>
          <c:tx>
            <c:strRef>
              <c:f>กราฟปริมาณน้ำรายปี!$C$1</c:f>
              <c:strCache>
                <c:ptCount val="1"/>
                <c:pt idx="0">
                  <c:v>ปริมาณน้ำเฉลี่ย 2,219.68 ล้านลบ.ม.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กราฟปริมาณน้ำรายปี!$A$3:$A$33</c:f>
              <c:numCache/>
            </c:numRef>
          </c:cat>
          <c:val>
            <c:numRef>
              <c:f>กราฟปริมาณน้ำรายปี!$C$3:$C$33</c:f>
              <c:numCache/>
            </c:numRef>
          </c:val>
          <c:smooth val="0"/>
        </c:ser>
        <c:axId val="17342074"/>
        <c:axId val="21860939"/>
      </c:lineChart>
      <c:dateAx>
        <c:axId val="17342074"/>
        <c:scaling>
          <c:orientation val="minMax"/>
          <c:max val="4529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21860939"/>
        <c:crosses val="autoZero"/>
        <c:auto val="0"/>
        <c:baseTimeUnit val="years"/>
        <c:majorUnit val="2"/>
        <c:majorTimeUnit val="years"/>
        <c:minorUnit val="1"/>
        <c:minorTimeUnit val="years"/>
        <c:noMultiLvlLbl val="0"/>
      </c:dateAx>
      <c:valAx>
        <c:axId val="21860939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339933"/>
                    </a:solidFill>
                  </a:rPr>
                  <a:t>ปริมาณน้ำ - ล้านลูกบาศก์เมตร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17342074"/>
        <c:crossesAt val="1"/>
        <c:crossBetween val="between"/>
        <c:dispUnits/>
        <c:majorUnit val="10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9975"/>
          <c:y val="0.2375"/>
          <c:w val="0.247"/>
          <c:h val="0.0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FF0000"/>
          </a:solidFill>
          <a:latin typeface="AngsanaUPC"/>
          <a:ea typeface="AngsanaUPC"/>
          <a:cs typeface="AngsanaUPC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2</xdr:row>
      <xdr:rowOff>57150</xdr:rowOff>
    </xdr:from>
    <xdr:to>
      <xdr:col>17</xdr:col>
      <xdr:colOff>419100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2400300" y="533400"/>
        <a:ext cx="74485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ive%20e1\Monthly%20Runoff%20H-05%20H.53\H.05P\H05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5P1"/>
      <sheetName val="กราฟปริมาณน้ำรายปี"/>
    </sheetNames>
    <sheetDataSet>
      <sheetData sheetId="0">
        <row r="1">
          <cell r="A1" t="str">
            <v>ปริมาณน้ำรายเดือน - ล้านลูกบาศก์เมตร</v>
          </cell>
        </row>
        <row r="3">
          <cell r="A3" t="str">
            <v>สถานี  :  สะพานนวรัฐ  อ.เมือง  จ.เชียงใหม่</v>
          </cell>
          <cell r="K3" t="str">
            <v> พี้นที่รับน้ำ    6355    ตร.กม. </v>
          </cell>
        </row>
        <row r="4">
          <cell r="A4" t="str">
            <v>แม่น้ำ  :  แม่น้ำปิง (P.1)</v>
          </cell>
        </row>
        <row r="5">
          <cell r="N5" t="str">
            <v>ปริมาณน้ำ</v>
          </cell>
        </row>
        <row r="6">
          <cell r="A6" t="str">
            <v>ปีน้ำ</v>
          </cell>
          <cell r="B6" t="str">
            <v>เม.ย.</v>
          </cell>
          <cell r="C6" t="str">
            <v>พ.ค.</v>
          </cell>
          <cell r="D6" t="str">
            <v>มิ.ย.</v>
          </cell>
          <cell r="E6" t="str">
            <v>ก.ค.</v>
          </cell>
          <cell r="F6" t="str">
            <v>ส.ค.</v>
          </cell>
          <cell r="G6" t="str">
            <v>ก.ย.</v>
          </cell>
          <cell r="H6" t="str">
            <v>ต.ค.</v>
          </cell>
          <cell r="I6" t="str">
            <v>พ.ย.</v>
          </cell>
          <cell r="J6" t="str">
            <v>ธ.ค.</v>
          </cell>
          <cell r="K6" t="str">
            <v>ม.ค.</v>
          </cell>
          <cell r="L6" t="str">
            <v>ก.พ.</v>
          </cell>
          <cell r="M6" t="str">
            <v>มี.ค.</v>
          </cell>
          <cell r="N6" t="str">
            <v>รายปี</v>
          </cell>
        </row>
        <row r="7">
          <cell r="N7" t="str">
            <v>ล้าน ลบ.ม.</v>
          </cell>
        </row>
        <row r="8">
          <cell r="A8">
            <v>2464</v>
          </cell>
          <cell r="B8">
            <v>33.61</v>
          </cell>
          <cell r="C8">
            <v>37.74</v>
          </cell>
          <cell r="D8">
            <v>45.01</v>
          </cell>
          <cell r="E8">
            <v>73.31</v>
          </cell>
          <cell r="F8">
            <v>212.11</v>
          </cell>
          <cell r="G8">
            <v>391.39</v>
          </cell>
          <cell r="H8">
            <v>293.24</v>
          </cell>
          <cell r="I8">
            <v>157.77</v>
          </cell>
          <cell r="J8">
            <v>112.06</v>
          </cell>
          <cell r="K8">
            <v>75</v>
          </cell>
          <cell r="L8">
            <v>50.89</v>
          </cell>
          <cell r="M8">
            <v>29.62</v>
          </cell>
          <cell r="N8">
            <v>1511.75</v>
          </cell>
        </row>
        <row r="9">
          <cell r="A9">
            <v>2465</v>
          </cell>
          <cell r="B9">
            <v>40.78</v>
          </cell>
          <cell r="C9">
            <v>56.42</v>
          </cell>
          <cell r="D9">
            <v>53.48</v>
          </cell>
          <cell r="E9">
            <v>93.14</v>
          </cell>
          <cell r="F9">
            <v>162.86</v>
          </cell>
          <cell r="G9">
            <v>321.93</v>
          </cell>
          <cell r="H9">
            <v>230.26</v>
          </cell>
          <cell r="I9">
            <v>166.49</v>
          </cell>
          <cell r="J9">
            <v>110.33</v>
          </cell>
          <cell r="K9">
            <v>72.84</v>
          </cell>
          <cell r="L9">
            <v>48.99</v>
          </cell>
          <cell r="M9">
            <v>42.42</v>
          </cell>
          <cell r="N9">
            <v>1399.94</v>
          </cell>
        </row>
        <row r="10">
          <cell r="A10">
            <v>2466</v>
          </cell>
          <cell r="B10">
            <v>37.5</v>
          </cell>
          <cell r="C10">
            <v>63.25</v>
          </cell>
          <cell r="D10">
            <v>87.35</v>
          </cell>
          <cell r="E10">
            <v>64.02</v>
          </cell>
          <cell r="F10">
            <v>251.42</v>
          </cell>
          <cell r="G10">
            <v>197.94</v>
          </cell>
          <cell r="H10">
            <v>259.89</v>
          </cell>
          <cell r="I10">
            <v>122</v>
          </cell>
          <cell r="J10">
            <v>89.86</v>
          </cell>
          <cell r="K10">
            <v>65.06</v>
          </cell>
          <cell r="L10">
            <v>43.98</v>
          </cell>
          <cell r="M10">
            <v>44.24</v>
          </cell>
          <cell r="N10">
            <v>1326.51</v>
          </cell>
        </row>
        <row r="11">
          <cell r="A11">
            <v>2467</v>
          </cell>
          <cell r="B11">
            <v>55.38</v>
          </cell>
          <cell r="C11">
            <v>62.81</v>
          </cell>
          <cell r="D11">
            <v>100.57</v>
          </cell>
          <cell r="E11">
            <v>141.7</v>
          </cell>
          <cell r="F11">
            <v>338.69</v>
          </cell>
          <cell r="G11">
            <v>396.58</v>
          </cell>
          <cell r="H11">
            <v>232.76</v>
          </cell>
          <cell r="I11">
            <v>165.02</v>
          </cell>
          <cell r="J11">
            <v>129.86</v>
          </cell>
          <cell r="K11">
            <v>93.14</v>
          </cell>
          <cell r="L11">
            <v>60.57</v>
          </cell>
          <cell r="M11">
            <v>47.52</v>
          </cell>
          <cell r="N11">
            <v>1824.6</v>
          </cell>
        </row>
        <row r="12">
          <cell r="A12">
            <v>2468</v>
          </cell>
          <cell r="B12">
            <v>49.25</v>
          </cell>
          <cell r="C12">
            <v>57.89</v>
          </cell>
          <cell r="D12">
            <v>77.16</v>
          </cell>
          <cell r="E12">
            <v>108.35</v>
          </cell>
          <cell r="F12">
            <v>150.77</v>
          </cell>
          <cell r="G12">
            <v>401.85</v>
          </cell>
          <cell r="H12">
            <v>225.16</v>
          </cell>
          <cell r="I12">
            <v>130.81</v>
          </cell>
          <cell r="J12">
            <v>103.77</v>
          </cell>
          <cell r="K12">
            <v>86.92</v>
          </cell>
          <cell r="L12">
            <v>55.99</v>
          </cell>
          <cell r="M12">
            <v>44.67</v>
          </cell>
          <cell r="N12">
            <v>1492.59</v>
          </cell>
        </row>
        <row r="13">
          <cell r="A13">
            <v>2469</v>
          </cell>
          <cell r="B13">
            <v>34.47</v>
          </cell>
          <cell r="C13">
            <v>37.58</v>
          </cell>
          <cell r="D13">
            <v>70.11</v>
          </cell>
          <cell r="E13">
            <v>101.17</v>
          </cell>
          <cell r="F13">
            <v>245.38</v>
          </cell>
          <cell r="G13">
            <v>336.36</v>
          </cell>
          <cell r="H13">
            <v>368.5</v>
          </cell>
          <cell r="I13">
            <v>280.2</v>
          </cell>
          <cell r="J13">
            <v>170.29</v>
          </cell>
          <cell r="K13">
            <v>111.11</v>
          </cell>
          <cell r="L13">
            <v>72.75</v>
          </cell>
          <cell r="M13">
            <v>54.95</v>
          </cell>
          <cell r="N13">
            <v>1882.87</v>
          </cell>
        </row>
        <row r="14">
          <cell r="A14">
            <v>2470</v>
          </cell>
          <cell r="B14">
            <v>63.94</v>
          </cell>
          <cell r="C14">
            <v>177.03</v>
          </cell>
          <cell r="D14">
            <v>169.6</v>
          </cell>
          <cell r="E14">
            <v>208.4</v>
          </cell>
          <cell r="F14">
            <v>239.24</v>
          </cell>
          <cell r="G14">
            <v>199.76</v>
          </cell>
          <cell r="H14">
            <v>521.17</v>
          </cell>
          <cell r="I14">
            <v>175.31</v>
          </cell>
          <cell r="J14">
            <v>114.91</v>
          </cell>
          <cell r="K14">
            <v>70.59</v>
          </cell>
          <cell r="L14">
            <v>44.41</v>
          </cell>
          <cell r="M14">
            <v>38.71</v>
          </cell>
          <cell r="N14">
            <v>2023.07</v>
          </cell>
        </row>
        <row r="15">
          <cell r="A15">
            <v>2471</v>
          </cell>
          <cell r="B15">
            <v>40.18</v>
          </cell>
          <cell r="C15">
            <v>43.46</v>
          </cell>
          <cell r="D15">
            <v>147.66</v>
          </cell>
          <cell r="E15">
            <v>303.09</v>
          </cell>
          <cell r="F15">
            <v>229.48</v>
          </cell>
          <cell r="G15">
            <v>183.08</v>
          </cell>
          <cell r="H15">
            <v>169.69</v>
          </cell>
          <cell r="I15">
            <v>141.18</v>
          </cell>
          <cell r="J15">
            <v>85.8</v>
          </cell>
          <cell r="K15">
            <v>59.01</v>
          </cell>
          <cell r="L15">
            <v>45.36</v>
          </cell>
          <cell r="M15">
            <v>49.42</v>
          </cell>
          <cell r="N15">
            <v>1497.41</v>
          </cell>
        </row>
        <row r="16">
          <cell r="A16">
            <v>2472</v>
          </cell>
          <cell r="B16">
            <v>39.14</v>
          </cell>
          <cell r="C16">
            <v>48.82</v>
          </cell>
          <cell r="D16">
            <v>91.24</v>
          </cell>
          <cell r="E16">
            <v>107.74</v>
          </cell>
          <cell r="F16">
            <v>329.1</v>
          </cell>
          <cell r="G16">
            <v>666.84</v>
          </cell>
          <cell r="H16">
            <v>227.75</v>
          </cell>
          <cell r="I16">
            <v>124.68</v>
          </cell>
          <cell r="J16">
            <v>97.89</v>
          </cell>
          <cell r="K16">
            <v>62.99</v>
          </cell>
          <cell r="L16">
            <v>39.05</v>
          </cell>
          <cell r="M16">
            <v>35.77</v>
          </cell>
          <cell r="N16">
            <v>1871.01</v>
          </cell>
        </row>
        <row r="17">
          <cell r="A17">
            <v>2473</v>
          </cell>
          <cell r="B17">
            <v>33.18</v>
          </cell>
          <cell r="C17">
            <v>96.16</v>
          </cell>
          <cell r="D17">
            <v>85.88</v>
          </cell>
          <cell r="E17">
            <v>233.71</v>
          </cell>
          <cell r="F17">
            <v>247.19</v>
          </cell>
          <cell r="G17">
            <v>335.58</v>
          </cell>
          <cell r="H17">
            <v>222.74</v>
          </cell>
          <cell r="I17">
            <v>121.74</v>
          </cell>
          <cell r="J17">
            <v>83.46</v>
          </cell>
          <cell r="K17">
            <v>62.81</v>
          </cell>
          <cell r="L17">
            <v>39.23</v>
          </cell>
          <cell r="M17">
            <v>33.96</v>
          </cell>
          <cell r="N17">
            <v>1595.64</v>
          </cell>
        </row>
        <row r="18">
          <cell r="A18">
            <v>2474</v>
          </cell>
          <cell r="B18">
            <v>29.86</v>
          </cell>
          <cell r="C18">
            <v>32.23</v>
          </cell>
          <cell r="D18">
            <v>28.62</v>
          </cell>
          <cell r="E18">
            <v>33.09</v>
          </cell>
          <cell r="F18">
            <v>94.95</v>
          </cell>
          <cell r="G18">
            <v>232.59</v>
          </cell>
          <cell r="H18">
            <v>73.09</v>
          </cell>
          <cell r="I18">
            <v>36.37</v>
          </cell>
          <cell r="J18">
            <v>37.15</v>
          </cell>
          <cell r="K18">
            <v>33.78</v>
          </cell>
          <cell r="L18">
            <v>30.07</v>
          </cell>
          <cell r="M18">
            <v>27.93</v>
          </cell>
          <cell r="N18">
            <v>689.73</v>
          </cell>
        </row>
        <row r="19">
          <cell r="A19">
            <v>2475</v>
          </cell>
          <cell r="B19">
            <v>35.2</v>
          </cell>
          <cell r="C19">
            <v>31.5</v>
          </cell>
          <cell r="D19" t="str">
            <v>-</v>
          </cell>
          <cell r="E19">
            <v>176</v>
          </cell>
          <cell r="F19">
            <v>125</v>
          </cell>
          <cell r="G19">
            <v>392</v>
          </cell>
          <cell r="H19">
            <v>353</v>
          </cell>
          <cell r="I19">
            <v>150</v>
          </cell>
          <cell r="J19">
            <v>105</v>
          </cell>
          <cell r="K19">
            <v>72.1</v>
          </cell>
          <cell r="L19">
            <v>52.1</v>
          </cell>
          <cell r="M19">
            <v>46.7</v>
          </cell>
          <cell r="N19">
            <v>1538.6</v>
          </cell>
        </row>
        <row r="20">
          <cell r="A20">
            <v>2476</v>
          </cell>
          <cell r="B20">
            <v>42.6</v>
          </cell>
          <cell r="C20">
            <v>88.99</v>
          </cell>
          <cell r="D20">
            <v>91.76</v>
          </cell>
          <cell r="E20">
            <v>299.46</v>
          </cell>
          <cell r="F20">
            <v>673.75</v>
          </cell>
          <cell r="G20">
            <v>524.02</v>
          </cell>
          <cell r="H20">
            <v>254.19</v>
          </cell>
          <cell r="I20">
            <v>148.26</v>
          </cell>
          <cell r="J20">
            <v>113.62</v>
          </cell>
          <cell r="K20">
            <v>87.87</v>
          </cell>
          <cell r="L20">
            <v>65.49</v>
          </cell>
          <cell r="M20">
            <v>48.38</v>
          </cell>
          <cell r="N20">
            <v>2438.39</v>
          </cell>
        </row>
        <row r="21">
          <cell r="A21">
            <v>2477</v>
          </cell>
          <cell r="B21">
            <v>44.67</v>
          </cell>
          <cell r="C21">
            <v>43.55</v>
          </cell>
          <cell r="D21">
            <v>80.35</v>
          </cell>
          <cell r="E21">
            <v>143.6</v>
          </cell>
          <cell r="F21">
            <v>231.38</v>
          </cell>
          <cell r="G21">
            <v>356.66</v>
          </cell>
          <cell r="H21">
            <v>359.77</v>
          </cell>
          <cell r="I21">
            <v>130.29</v>
          </cell>
          <cell r="J21">
            <v>106.01</v>
          </cell>
          <cell r="K21">
            <v>75.77</v>
          </cell>
          <cell r="L21">
            <v>49.42</v>
          </cell>
          <cell r="M21">
            <v>40.69</v>
          </cell>
          <cell r="N21">
            <v>1662.16</v>
          </cell>
        </row>
        <row r="22">
          <cell r="A22">
            <v>2478</v>
          </cell>
          <cell r="B22">
            <v>34.13</v>
          </cell>
          <cell r="C22">
            <v>76.21</v>
          </cell>
          <cell r="D22">
            <v>88.39</v>
          </cell>
          <cell r="E22">
            <v>188.78</v>
          </cell>
          <cell r="F22">
            <v>242.53</v>
          </cell>
          <cell r="G22">
            <v>454.38</v>
          </cell>
          <cell r="H22">
            <v>342.4</v>
          </cell>
          <cell r="I22">
            <v>238.64</v>
          </cell>
          <cell r="J22">
            <v>159.15</v>
          </cell>
          <cell r="K22">
            <v>101.78</v>
          </cell>
          <cell r="L22">
            <v>74.39</v>
          </cell>
          <cell r="M22">
            <v>54.26</v>
          </cell>
          <cell r="N22">
            <v>2055.04</v>
          </cell>
        </row>
        <row r="23">
          <cell r="A23">
            <v>2479</v>
          </cell>
          <cell r="B23">
            <v>49.94</v>
          </cell>
          <cell r="C23">
            <v>85.02</v>
          </cell>
          <cell r="D23">
            <v>80.96</v>
          </cell>
          <cell r="E23">
            <v>227.15</v>
          </cell>
          <cell r="F23">
            <v>192.33</v>
          </cell>
          <cell r="G23">
            <v>308.79</v>
          </cell>
          <cell r="H23">
            <v>136.17</v>
          </cell>
          <cell r="I23">
            <v>73.7</v>
          </cell>
          <cell r="J23">
            <v>73.18</v>
          </cell>
          <cell r="K23">
            <v>55.38</v>
          </cell>
          <cell r="L23">
            <v>51.93</v>
          </cell>
          <cell r="M23">
            <v>59.53</v>
          </cell>
          <cell r="N23">
            <v>1394.08</v>
          </cell>
        </row>
        <row r="24">
          <cell r="A24">
            <v>2480</v>
          </cell>
          <cell r="B24">
            <v>47.43</v>
          </cell>
          <cell r="C24">
            <v>92.62</v>
          </cell>
          <cell r="D24">
            <v>116.9</v>
          </cell>
          <cell r="E24">
            <v>209.87</v>
          </cell>
          <cell r="F24">
            <v>200.36</v>
          </cell>
          <cell r="G24">
            <v>653.18</v>
          </cell>
          <cell r="H24">
            <v>241.32</v>
          </cell>
          <cell r="I24">
            <v>127.44</v>
          </cell>
          <cell r="J24">
            <v>136.69</v>
          </cell>
          <cell r="K24">
            <v>95.04</v>
          </cell>
          <cell r="L24">
            <v>56.85</v>
          </cell>
          <cell r="M24">
            <v>47.78</v>
          </cell>
          <cell r="N24">
            <v>2025.48</v>
          </cell>
        </row>
        <row r="25">
          <cell r="A25">
            <v>2481</v>
          </cell>
          <cell r="B25">
            <v>44.24</v>
          </cell>
          <cell r="C25">
            <v>182.74</v>
          </cell>
          <cell r="D25">
            <v>340.59</v>
          </cell>
          <cell r="E25">
            <v>268.62</v>
          </cell>
          <cell r="F25">
            <v>605.75</v>
          </cell>
          <cell r="G25">
            <v>554.69</v>
          </cell>
          <cell r="H25">
            <v>381.37</v>
          </cell>
          <cell r="I25">
            <v>239.59</v>
          </cell>
          <cell r="J25">
            <v>179.97</v>
          </cell>
          <cell r="K25">
            <v>132.62</v>
          </cell>
          <cell r="L25">
            <v>79.83</v>
          </cell>
          <cell r="M25">
            <v>77.67</v>
          </cell>
          <cell r="N25">
            <v>3087.68</v>
          </cell>
        </row>
        <row r="26">
          <cell r="A26">
            <v>2482</v>
          </cell>
          <cell r="B26">
            <v>61.09</v>
          </cell>
          <cell r="C26">
            <v>83.29</v>
          </cell>
          <cell r="D26">
            <v>120.79</v>
          </cell>
          <cell r="E26">
            <v>192.93</v>
          </cell>
          <cell r="F26">
            <v>551.41</v>
          </cell>
          <cell r="G26">
            <v>635.13</v>
          </cell>
          <cell r="H26">
            <v>384.22</v>
          </cell>
          <cell r="I26">
            <v>230.69</v>
          </cell>
          <cell r="J26">
            <v>236.3</v>
          </cell>
          <cell r="K26">
            <v>141.78</v>
          </cell>
          <cell r="L26">
            <v>93.14</v>
          </cell>
          <cell r="M26">
            <v>91.67</v>
          </cell>
          <cell r="N26">
            <v>2822.44</v>
          </cell>
        </row>
        <row r="27">
          <cell r="A27">
            <v>2483</v>
          </cell>
          <cell r="B27">
            <v>80.01</v>
          </cell>
          <cell r="C27">
            <v>109.12</v>
          </cell>
          <cell r="D27">
            <v>119.32</v>
          </cell>
          <cell r="E27">
            <v>107.14</v>
          </cell>
          <cell r="F27">
            <v>388.71</v>
          </cell>
          <cell r="G27">
            <v>388.11</v>
          </cell>
          <cell r="H27">
            <v>193.97</v>
          </cell>
          <cell r="I27">
            <v>128.13</v>
          </cell>
          <cell r="J27">
            <v>120.96</v>
          </cell>
          <cell r="K27">
            <v>104.54</v>
          </cell>
          <cell r="L27">
            <v>96.16</v>
          </cell>
          <cell r="M27">
            <v>89.25</v>
          </cell>
          <cell r="N27">
            <v>1925.42</v>
          </cell>
        </row>
        <row r="28">
          <cell r="A28">
            <v>2484</v>
          </cell>
          <cell r="B28">
            <v>75.51</v>
          </cell>
          <cell r="C28">
            <v>71.11</v>
          </cell>
          <cell r="D28">
            <v>99.27</v>
          </cell>
          <cell r="E28">
            <v>83.38</v>
          </cell>
          <cell r="F28">
            <v>233.97</v>
          </cell>
          <cell r="G28">
            <v>416.45</v>
          </cell>
          <cell r="H28">
            <v>298.69</v>
          </cell>
          <cell r="I28">
            <v>140.4</v>
          </cell>
          <cell r="J28">
            <v>130.64</v>
          </cell>
          <cell r="K28">
            <v>82.94</v>
          </cell>
          <cell r="L28">
            <v>59.18</v>
          </cell>
          <cell r="M28">
            <v>56.42</v>
          </cell>
          <cell r="N28">
            <v>1747.96</v>
          </cell>
        </row>
        <row r="29">
          <cell r="A29">
            <v>2485</v>
          </cell>
          <cell r="B29">
            <v>47.95</v>
          </cell>
          <cell r="C29">
            <v>64.28</v>
          </cell>
          <cell r="D29">
            <v>276.91</v>
          </cell>
          <cell r="E29">
            <v>184.98</v>
          </cell>
          <cell r="F29">
            <v>487.64</v>
          </cell>
          <cell r="G29">
            <v>645.34</v>
          </cell>
          <cell r="H29">
            <v>250.99</v>
          </cell>
          <cell r="I29">
            <v>201.92</v>
          </cell>
          <cell r="J29">
            <v>149.65</v>
          </cell>
          <cell r="K29">
            <v>103.42</v>
          </cell>
          <cell r="L29">
            <v>72.49</v>
          </cell>
          <cell r="M29">
            <v>72.92</v>
          </cell>
          <cell r="N29">
            <v>2558.49</v>
          </cell>
        </row>
        <row r="30">
          <cell r="A30">
            <v>2486</v>
          </cell>
          <cell r="B30">
            <v>55.99</v>
          </cell>
          <cell r="C30">
            <v>62.99</v>
          </cell>
          <cell r="D30">
            <v>99.1</v>
          </cell>
          <cell r="E30">
            <v>214.4</v>
          </cell>
          <cell r="F30">
            <v>469.07</v>
          </cell>
          <cell r="G30">
            <v>725.07</v>
          </cell>
          <cell r="H30">
            <v>265.42</v>
          </cell>
          <cell r="I30">
            <v>245.03</v>
          </cell>
          <cell r="J30">
            <v>172.11</v>
          </cell>
          <cell r="K30">
            <v>167.79</v>
          </cell>
          <cell r="L30">
            <v>122.77</v>
          </cell>
          <cell r="M30">
            <v>110.33</v>
          </cell>
          <cell r="N30">
            <v>2710.07</v>
          </cell>
        </row>
        <row r="31">
          <cell r="A31">
            <v>2487</v>
          </cell>
          <cell r="B31">
            <v>61.95</v>
          </cell>
          <cell r="C31">
            <v>70.24</v>
          </cell>
          <cell r="D31">
            <v>68.6</v>
          </cell>
          <cell r="E31">
            <v>208.14</v>
          </cell>
          <cell r="F31">
            <v>211.42</v>
          </cell>
          <cell r="G31">
            <v>223.26</v>
          </cell>
          <cell r="H31">
            <v>240.54</v>
          </cell>
          <cell r="I31">
            <v>143.94</v>
          </cell>
          <cell r="J31">
            <v>124.5</v>
          </cell>
          <cell r="K31">
            <v>127.44</v>
          </cell>
          <cell r="L31">
            <v>107.74</v>
          </cell>
          <cell r="M31">
            <v>148.95</v>
          </cell>
          <cell r="N31">
            <v>1736.72</v>
          </cell>
        </row>
        <row r="32">
          <cell r="A32">
            <v>2488</v>
          </cell>
          <cell r="B32">
            <v>125.45</v>
          </cell>
          <cell r="C32">
            <v>153.27</v>
          </cell>
          <cell r="D32">
            <v>168.74</v>
          </cell>
          <cell r="E32">
            <v>220.49</v>
          </cell>
          <cell r="F32">
            <v>327.02</v>
          </cell>
          <cell r="G32">
            <v>503.28</v>
          </cell>
          <cell r="H32">
            <v>485.14</v>
          </cell>
          <cell r="I32">
            <v>118.97</v>
          </cell>
          <cell r="J32">
            <v>158.46</v>
          </cell>
          <cell r="K32">
            <v>81.48</v>
          </cell>
          <cell r="L32">
            <v>69.12</v>
          </cell>
          <cell r="M32">
            <v>66.01</v>
          </cell>
          <cell r="N32">
            <v>2477.43</v>
          </cell>
        </row>
        <row r="33">
          <cell r="A33">
            <v>2489</v>
          </cell>
          <cell r="B33">
            <v>61.77</v>
          </cell>
          <cell r="C33">
            <v>109.3</v>
          </cell>
          <cell r="D33">
            <v>103.42</v>
          </cell>
          <cell r="E33">
            <v>79.75</v>
          </cell>
          <cell r="F33">
            <v>273.72</v>
          </cell>
          <cell r="G33">
            <v>301.02</v>
          </cell>
          <cell r="H33">
            <v>284.43</v>
          </cell>
          <cell r="I33">
            <v>127.09</v>
          </cell>
          <cell r="J33">
            <v>90.29</v>
          </cell>
          <cell r="K33">
            <v>75.17</v>
          </cell>
          <cell r="L33">
            <v>43.63</v>
          </cell>
          <cell r="M33">
            <v>43.46</v>
          </cell>
          <cell r="N33">
            <v>1593.05</v>
          </cell>
        </row>
        <row r="34">
          <cell r="A34">
            <v>2490</v>
          </cell>
          <cell r="B34">
            <v>57.63</v>
          </cell>
          <cell r="C34">
            <v>98.15</v>
          </cell>
          <cell r="D34">
            <v>134.27</v>
          </cell>
          <cell r="E34">
            <v>183.43</v>
          </cell>
          <cell r="F34">
            <v>311.65</v>
          </cell>
          <cell r="G34">
            <v>486.61</v>
          </cell>
          <cell r="H34">
            <v>296.18</v>
          </cell>
          <cell r="I34">
            <v>154.48</v>
          </cell>
          <cell r="J34">
            <v>100.14</v>
          </cell>
          <cell r="K34">
            <v>76.12</v>
          </cell>
          <cell r="L34">
            <v>53.22</v>
          </cell>
          <cell r="M34">
            <v>41.13</v>
          </cell>
          <cell r="N34">
            <v>1993.01</v>
          </cell>
        </row>
        <row r="35">
          <cell r="A35">
            <v>2491</v>
          </cell>
          <cell r="B35">
            <v>38.79</v>
          </cell>
          <cell r="C35">
            <v>122.6</v>
          </cell>
          <cell r="D35">
            <v>124.41</v>
          </cell>
          <cell r="E35">
            <v>113.96</v>
          </cell>
          <cell r="F35">
            <v>187.66</v>
          </cell>
          <cell r="G35">
            <v>299.63</v>
          </cell>
          <cell r="H35">
            <v>538.79</v>
          </cell>
          <cell r="I35">
            <v>163.46</v>
          </cell>
          <cell r="J35">
            <v>128.65</v>
          </cell>
          <cell r="K35">
            <v>106.79</v>
          </cell>
          <cell r="L35">
            <v>72.06</v>
          </cell>
          <cell r="M35">
            <v>51.58</v>
          </cell>
          <cell r="N35">
            <v>1948.38</v>
          </cell>
        </row>
        <row r="36">
          <cell r="A36">
            <v>2492</v>
          </cell>
          <cell r="B36">
            <v>38.7</v>
          </cell>
          <cell r="C36">
            <v>68.42</v>
          </cell>
          <cell r="D36">
            <v>93.31</v>
          </cell>
          <cell r="E36">
            <v>174.78</v>
          </cell>
          <cell r="F36">
            <v>434.5</v>
          </cell>
          <cell r="G36">
            <v>492.73</v>
          </cell>
          <cell r="H36">
            <v>402.71</v>
          </cell>
          <cell r="I36">
            <v>309.74</v>
          </cell>
          <cell r="J36">
            <v>210.38</v>
          </cell>
          <cell r="K36">
            <v>168.3</v>
          </cell>
          <cell r="L36">
            <v>97.2</v>
          </cell>
          <cell r="M36">
            <v>72.49</v>
          </cell>
          <cell r="N36">
            <v>2563.26</v>
          </cell>
        </row>
        <row r="37">
          <cell r="A37">
            <v>2493</v>
          </cell>
          <cell r="B37">
            <v>49.68</v>
          </cell>
          <cell r="C37">
            <v>88.47</v>
          </cell>
          <cell r="D37">
            <v>155.26</v>
          </cell>
          <cell r="E37">
            <v>178.33</v>
          </cell>
          <cell r="F37">
            <v>272.59</v>
          </cell>
          <cell r="G37">
            <v>467.16</v>
          </cell>
          <cell r="H37">
            <v>530.58</v>
          </cell>
          <cell r="I37">
            <v>265.08</v>
          </cell>
          <cell r="J37">
            <v>188.87</v>
          </cell>
          <cell r="K37">
            <v>152.32</v>
          </cell>
          <cell r="L37">
            <v>99.19</v>
          </cell>
          <cell r="M37">
            <v>74.82</v>
          </cell>
          <cell r="N37">
            <v>2522.35</v>
          </cell>
        </row>
        <row r="38">
          <cell r="A38">
            <v>2494</v>
          </cell>
          <cell r="B38">
            <v>55.04</v>
          </cell>
          <cell r="C38">
            <v>63.07</v>
          </cell>
          <cell r="D38">
            <v>189.48</v>
          </cell>
          <cell r="E38">
            <v>217.9</v>
          </cell>
          <cell r="F38">
            <v>319.42</v>
          </cell>
          <cell r="G38">
            <v>470.36</v>
          </cell>
          <cell r="H38">
            <v>505.78</v>
          </cell>
          <cell r="I38">
            <v>191.89</v>
          </cell>
          <cell r="J38">
            <v>173.15</v>
          </cell>
          <cell r="K38">
            <v>113.88</v>
          </cell>
          <cell r="L38">
            <v>75.95</v>
          </cell>
          <cell r="M38">
            <v>66.01</v>
          </cell>
          <cell r="N38">
            <v>2441.93</v>
          </cell>
        </row>
        <row r="39">
          <cell r="A39">
            <v>2495</v>
          </cell>
          <cell r="B39">
            <v>47.6</v>
          </cell>
          <cell r="C39">
            <v>56.59</v>
          </cell>
          <cell r="D39">
            <v>78.02</v>
          </cell>
          <cell r="E39">
            <v>122.34</v>
          </cell>
          <cell r="F39">
            <v>348.71</v>
          </cell>
          <cell r="G39">
            <v>734.91</v>
          </cell>
          <cell r="H39">
            <v>300.33</v>
          </cell>
          <cell r="I39">
            <v>196.38</v>
          </cell>
          <cell r="J39">
            <v>146.1</v>
          </cell>
          <cell r="K39">
            <v>107.74</v>
          </cell>
          <cell r="L39">
            <v>104.54</v>
          </cell>
          <cell r="M39">
            <v>58.67</v>
          </cell>
          <cell r="N39">
            <v>2301.93</v>
          </cell>
        </row>
        <row r="40">
          <cell r="A40">
            <v>2496</v>
          </cell>
          <cell r="B40">
            <v>50.71</v>
          </cell>
          <cell r="C40">
            <v>106.79</v>
          </cell>
          <cell r="D40">
            <v>133.74</v>
          </cell>
          <cell r="E40">
            <v>146.97</v>
          </cell>
          <cell r="F40">
            <v>433.3</v>
          </cell>
          <cell r="G40">
            <v>495.33</v>
          </cell>
          <cell r="H40">
            <v>345.6</v>
          </cell>
          <cell r="I40">
            <v>234.58</v>
          </cell>
          <cell r="J40">
            <v>170.04</v>
          </cell>
          <cell r="K40">
            <v>103.16</v>
          </cell>
          <cell r="L40">
            <v>67.22</v>
          </cell>
          <cell r="M40">
            <v>82.25</v>
          </cell>
          <cell r="N40">
            <v>2369.69</v>
          </cell>
        </row>
        <row r="41">
          <cell r="A41">
            <v>2497</v>
          </cell>
          <cell r="B41">
            <v>51.15</v>
          </cell>
          <cell r="C41">
            <v>142.64</v>
          </cell>
          <cell r="D41">
            <v>147.74</v>
          </cell>
          <cell r="E41">
            <v>68.94</v>
          </cell>
          <cell r="F41">
            <v>186.27</v>
          </cell>
          <cell r="G41">
            <v>281.49</v>
          </cell>
          <cell r="H41">
            <v>317.52</v>
          </cell>
          <cell r="I41">
            <v>121.3</v>
          </cell>
          <cell r="J41">
            <v>114.56</v>
          </cell>
          <cell r="K41">
            <v>73.35</v>
          </cell>
          <cell r="L41">
            <v>43.2</v>
          </cell>
          <cell r="M41">
            <v>38.36</v>
          </cell>
          <cell r="N41">
            <v>1586.52</v>
          </cell>
        </row>
        <row r="42">
          <cell r="A42">
            <v>2498</v>
          </cell>
          <cell r="B42">
            <v>31.29</v>
          </cell>
          <cell r="C42">
            <v>63.25</v>
          </cell>
          <cell r="D42">
            <v>162.43</v>
          </cell>
          <cell r="E42">
            <v>146.36</v>
          </cell>
          <cell r="F42">
            <v>432.17</v>
          </cell>
          <cell r="G42">
            <v>419.99</v>
          </cell>
          <cell r="H42">
            <v>232.59</v>
          </cell>
          <cell r="I42">
            <v>142.99</v>
          </cell>
          <cell r="J42">
            <v>89.68</v>
          </cell>
          <cell r="K42">
            <v>58.75</v>
          </cell>
          <cell r="L42">
            <v>38.71</v>
          </cell>
          <cell r="M42">
            <v>25.08</v>
          </cell>
          <cell r="N42">
            <v>1843.29</v>
          </cell>
        </row>
        <row r="43">
          <cell r="A43">
            <v>2499</v>
          </cell>
          <cell r="B43">
            <v>28.12</v>
          </cell>
          <cell r="C43">
            <v>113.69</v>
          </cell>
          <cell r="D43">
            <v>92.71</v>
          </cell>
          <cell r="E43">
            <v>189.99</v>
          </cell>
          <cell r="F43">
            <v>520.56</v>
          </cell>
          <cell r="G43">
            <v>647.22</v>
          </cell>
          <cell r="H43">
            <v>273.46</v>
          </cell>
          <cell r="I43">
            <v>154.4</v>
          </cell>
          <cell r="J43">
            <v>125.89</v>
          </cell>
          <cell r="K43">
            <v>63.07</v>
          </cell>
          <cell r="L43">
            <v>37.15</v>
          </cell>
          <cell r="M43">
            <v>27.17</v>
          </cell>
          <cell r="N43">
            <v>2273.43</v>
          </cell>
        </row>
        <row r="44">
          <cell r="A44" t="str">
            <v>ปริมาณน้ำรายเดือน - ล้านลูกบาศก์เมตร</v>
          </cell>
        </row>
        <row r="46">
          <cell r="A46" t="str">
            <v>สถานี  :  สะพานนวรัฐ  อ.เมือง  จ.เชียงใหม่</v>
          </cell>
          <cell r="K46" t="str">
            <v> พี้นที่รับน้ำ    6355    ตร.กม. </v>
          </cell>
        </row>
        <row r="47">
          <cell r="A47" t="str">
            <v>แม่น้ำ  :  แม่น้ำปิง (P.1)</v>
          </cell>
        </row>
        <row r="48">
          <cell r="N48" t="str">
            <v>ปริมาณน้ำ</v>
          </cell>
        </row>
        <row r="49">
          <cell r="A49" t="str">
            <v>ปีน้ำ</v>
          </cell>
          <cell r="B49" t="str">
            <v>เม.ย.</v>
          </cell>
          <cell r="C49" t="str">
            <v>พ.ค.</v>
          </cell>
          <cell r="D49" t="str">
            <v>มิ.ย.</v>
          </cell>
          <cell r="E49" t="str">
            <v>ก.ค.</v>
          </cell>
          <cell r="F49" t="str">
            <v>ส.ค.</v>
          </cell>
          <cell r="G49" t="str">
            <v>ก.ย.</v>
          </cell>
          <cell r="H49" t="str">
            <v>ต.ค.</v>
          </cell>
          <cell r="I49" t="str">
            <v>พ.ย.</v>
          </cell>
          <cell r="J49" t="str">
            <v>ธ.ค.</v>
          </cell>
          <cell r="K49" t="str">
            <v>ม.ค.</v>
          </cell>
          <cell r="L49" t="str">
            <v>ก.พ.</v>
          </cell>
          <cell r="M49" t="str">
            <v>มี.ค.</v>
          </cell>
          <cell r="N49" t="str">
            <v>รายปี</v>
          </cell>
        </row>
        <row r="50">
          <cell r="N50" t="str">
            <v>ล้าน ลบ.ม.</v>
          </cell>
        </row>
        <row r="51">
          <cell r="A51">
            <v>2500</v>
          </cell>
          <cell r="B51">
            <v>21.96</v>
          </cell>
          <cell r="C51">
            <v>29.81</v>
          </cell>
          <cell r="D51">
            <v>110.68</v>
          </cell>
          <cell r="E51">
            <v>65.32</v>
          </cell>
          <cell r="F51">
            <v>207.53</v>
          </cell>
          <cell r="G51">
            <v>445.05</v>
          </cell>
          <cell r="H51">
            <v>258.51</v>
          </cell>
          <cell r="I51">
            <v>101.87</v>
          </cell>
          <cell r="J51">
            <v>63.76</v>
          </cell>
          <cell r="K51">
            <v>37.33</v>
          </cell>
          <cell r="L51">
            <v>36.63</v>
          </cell>
          <cell r="M51">
            <v>17.38</v>
          </cell>
          <cell r="N51">
            <v>1395.83</v>
          </cell>
        </row>
        <row r="52">
          <cell r="A52">
            <v>2501</v>
          </cell>
          <cell r="B52">
            <v>17.2</v>
          </cell>
          <cell r="C52">
            <v>40.14</v>
          </cell>
          <cell r="D52">
            <v>52.29</v>
          </cell>
          <cell r="E52">
            <v>89.94</v>
          </cell>
          <cell r="F52">
            <v>179.63</v>
          </cell>
          <cell r="G52">
            <v>313.2</v>
          </cell>
          <cell r="H52">
            <v>180.75</v>
          </cell>
          <cell r="I52">
            <v>82.77</v>
          </cell>
          <cell r="J52">
            <v>55.47</v>
          </cell>
          <cell r="K52">
            <v>32.92</v>
          </cell>
          <cell r="L52">
            <v>19.67</v>
          </cell>
          <cell r="M52">
            <v>14.89</v>
          </cell>
          <cell r="N52">
            <v>1078.87</v>
          </cell>
        </row>
        <row r="53">
          <cell r="A53">
            <v>2502</v>
          </cell>
          <cell r="B53">
            <v>11.83</v>
          </cell>
          <cell r="C53">
            <v>44.99</v>
          </cell>
          <cell r="D53">
            <v>80.66</v>
          </cell>
          <cell r="E53">
            <v>95.13</v>
          </cell>
          <cell r="F53">
            <v>277.77</v>
          </cell>
          <cell r="G53">
            <v>581.47</v>
          </cell>
          <cell r="H53">
            <v>292.63</v>
          </cell>
          <cell r="I53">
            <v>97.98</v>
          </cell>
          <cell r="J53">
            <v>76.64</v>
          </cell>
          <cell r="K53">
            <v>46.4</v>
          </cell>
          <cell r="L53">
            <v>34.82</v>
          </cell>
          <cell r="M53">
            <v>23.42</v>
          </cell>
          <cell r="N53">
            <v>1663.74</v>
          </cell>
        </row>
        <row r="54">
          <cell r="A54">
            <v>2503</v>
          </cell>
          <cell r="B54">
            <v>15.15</v>
          </cell>
          <cell r="C54">
            <v>31.19</v>
          </cell>
          <cell r="D54">
            <v>31.65</v>
          </cell>
          <cell r="E54">
            <v>55.33</v>
          </cell>
          <cell r="F54">
            <v>177.55</v>
          </cell>
          <cell r="G54">
            <v>359.77</v>
          </cell>
          <cell r="H54">
            <v>187.4</v>
          </cell>
          <cell r="I54">
            <v>104.46</v>
          </cell>
          <cell r="J54">
            <v>163.3</v>
          </cell>
          <cell r="K54">
            <v>58.32</v>
          </cell>
          <cell r="L54">
            <v>34.56</v>
          </cell>
          <cell r="M54">
            <v>20.71</v>
          </cell>
          <cell r="N54">
            <v>1239.39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PageLayoutView="0" workbookViewId="0" topLeftCell="A25">
      <selection activeCell="U39" sqref="U39"/>
    </sheetView>
  </sheetViews>
  <sheetFormatPr defaultColWidth="9.33203125" defaultRowHeight="21"/>
  <cols>
    <col min="1" max="1" width="6" style="3" customWidth="1"/>
    <col min="2" max="2" width="6.83203125" style="4" customWidth="1"/>
    <col min="3" max="5" width="7.5" style="4" customWidth="1"/>
    <col min="6" max="6" width="9.16015625" style="4" customWidth="1"/>
    <col min="7" max="7" width="9.33203125" style="4" customWidth="1"/>
    <col min="8" max="8" width="8" style="4" customWidth="1"/>
    <col min="9" max="9" width="7.83203125" style="4" customWidth="1"/>
    <col min="10" max="10" width="7.66015625" style="4" customWidth="1"/>
    <col min="11" max="11" width="7.33203125" style="4" customWidth="1"/>
    <col min="12" max="13" width="6.83203125" style="4" customWidth="1"/>
    <col min="14" max="14" width="10.33203125" style="4" customWidth="1"/>
    <col min="15" max="15" width="9.83203125" style="4" customWidth="1"/>
    <col min="16" max="16384" width="9.33203125" style="3" customWidth="1"/>
  </cols>
  <sheetData>
    <row r="1" spans="1:15" ht="34.5" customHeight="1">
      <c r="A1" s="17" t="s">
        <v>0</v>
      </c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</row>
    <row r="2" ht="15" customHeight="1"/>
    <row r="3" spans="1:15" s="8" customFormat="1" ht="27.75" customHeight="1">
      <c r="A3" s="5" t="s">
        <v>1</v>
      </c>
      <c r="B3" s="6"/>
      <c r="C3" s="6"/>
      <c r="D3" s="6"/>
      <c r="E3" s="6"/>
      <c r="F3" s="6"/>
      <c r="G3" s="6"/>
      <c r="H3" s="6"/>
      <c r="I3" s="6"/>
      <c r="J3" s="3"/>
      <c r="K3" s="7" t="s">
        <v>24</v>
      </c>
      <c r="L3" s="3"/>
      <c r="M3" s="6"/>
      <c r="N3" s="6"/>
      <c r="O3" s="6"/>
    </row>
    <row r="4" spans="1:15" s="8" customFormat="1" ht="27.75" customHeight="1">
      <c r="A4" s="5" t="s">
        <v>25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s="8" customFormat="1" ht="23.25" customHeight="1">
      <c r="A5" s="9"/>
      <c r="B5" s="27"/>
      <c r="C5" s="29"/>
      <c r="D5" s="29"/>
      <c r="E5" s="29"/>
      <c r="F5" s="29"/>
      <c r="G5" s="29"/>
      <c r="H5" s="29"/>
      <c r="I5" s="29"/>
      <c r="J5" s="29"/>
      <c r="K5" s="29"/>
      <c r="L5" s="29"/>
      <c r="M5" s="27"/>
      <c r="N5" s="10" t="s">
        <v>2</v>
      </c>
      <c r="O5" s="10" t="s">
        <v>2</v>
      </c>
    </row>
    <row r="6" spans="1:15" s="8" customFormat="1" ht="23.25" customHeight="1">
      <c r="A6" s="11" t="s">
        <v>3</v>
      </c>
      <c r="B6" s="19" t="s">
        <v>4</v>
      </c>
      <c r="C6" s="30" t="s">
        <v>5</v>
      </c>
      <c r="D6" s="30" t="s">
        <v>6</v>
      </c>
      <c r="E6" s="30" t="s">
        <v>7</v>
      </c>
      <c r="F6" s="30" t="s">
        <v>8</v>
      </c>
      <c r="G6" s="30" t="s">
        <v>9</v>
      </c>
      <c r="H6" s="30" t="s">
        <v>10</v>
      </c>
      <c r="I6" s="30" t="s">
        <v>11</v>
      </c>
      <c r="J6" s="30" t="s">
        <v>12</v>
      </c>
      <c r="K6" s="30" t="s">
        <v>13</v>
      </c>
      <c r="L6" s="30" t="s">
        <v>14</v>
      </c>
      <c r="M6" s="19" t="s">
        <v>15</v>
      </c>
      <c r="N6" s="12" t="s">
        <v>16</v>
      </c>
      <c r="O6" s="12" t="s">
        <v>17</v>
      </c>
    </row>
    <row r="7" spans="1:15" s="8" customFormat="1" ht="23.25" customHeight="1">
      <c r="A7" s="13"/>
      <c r="B7" s="28"/>
      <c r="C7" s="31"/>
      <c r="D7" s="31"/>
      <c r="E7" s="31"/>
      <c r="F7" s="31"/>
      <c r="G7" s="31"/>
      <c r="H7" s="31"/>
      <c r="I7" s="31"/>
      <c r="J7" s="31"/>
      <c r="K7" s="31"/>
      <c r="L7" s="31"/>
      <c r="M7" s="28"/>
      <c r="N7" s="14" t="s">
        <v>18</v>
      </c>
      <c r="O7" s="14" t="s">
        <v>19</v>
      </c>
    </row>
    <row r="8" spans="1:15" ht="18" customHeight="1">
      <c r="A8" s="24">
        <v>2536</v>
      </c>
      <c r="B8" s="33">
        <v>3.75</v>
      </c>
      <c r="C8" s="34">
        <v>6.46</v>
      </c>
      <c r="D8" s="34">
        <v>10.05</v>
      </c>
      <c r="E8" s="34">
        <v>259.7</v>
      </c>
      <c r="F8" s="34">
        <v>135.39</v>
      </c>
      <c r="G8" s="34">
        <v>319.46</v>
      </c>
      <c r="H8" s="34">
        <v>198.6</v>
      </c>
      <c r="I8" s="34">
        <v>120.83</v>
      </c>
      <c r="J8" s="34">
        <v>26.15</v>
      </c>
      <c r="K8" s="34">
        <v>10.73</v>
      </c>
      <c r="L8" s="34">
        <v>5.24</v>
      </c>
      <c r="M8" s="35">
        <v>1.65</v>
      </c>
      <c r="N8" s="36">
        <v>1098.01</v>
      </c>
      <c r="O8" s="37">
        <f aca="true" t="shared" si="0" ref="O8:O38">+N8*0.0317097</f>
        <v>34.817567697</v>
      </c>
    </row>
    <row r="9" spans="1:15" ht="18" customHeight="1">
      <c r="A9" s="24">
        <v>2537</v>
      </c>
      <c r="B9" s="33">
        <v>8.7</v>
      </c>
      <c r="C9" s="34">
        <v>59.6</v>
      </c>
      <c r="D9" s="34">
        <v>275.4</v>
      </c>
      <c r="E9" s="34">
        <v>491.1</v>
      </c>
      <c r="F9" s="34">
        <v>1388.3</v>
      </c>
      <c r="G9" s="34">
        <v>1347.6</v>
      </c>
      <c r="H9" s="34">
        <v>459.9</v>
      </c>
      <c r="I9" s="34">
        <v>96.2</v>
      </c>
      <c r="J9" s="34">
        <v>65.5</v>
      </c>
      <c r="K9" s="34">
        <v>25.7</v>
      </c>
      <c r="L9" s="34">
        <v>10.2</v>
      </c>
      <c r="M9" s="35">
        <v>5.7</v>
      </c>
      <c r="N9" s="36">
        <v>4233.9</v>
      </c>
      <c r="O9" s="37">
        <f t="shared" si="0"/>
        <v>134.25569883</v>
      </c>
    </row>
    <row r="10" spans="1:15" ht="18" customHeight="1">
      <c r="A10" s="24">
        <v>2538</v>
      </c>
      <c r="B10" s="33">
        <v>13.2</v>
      </c>
      <c r="C10" s="34">
        <v>47.6</v>
      </c>
      <c r="D10" s="34">
        <v>17.8</v>
      </c>
      <c r="E10" s="34">
        <v>115.1</v>
      </c>
      <c r="F10" s="34">
        <v>1139.4</v>
      </c>
      <c r="G10" s="34">
        <v>1110.6</v>
      </c>
      <c r="H10" s="34">
        <v>431.9</v>
      </c>
      <c r="I10" s="34">
        <v>210.1</v>
      </c>
      <c r="J10" s="34">
        <v>65.9</v>
      </c>
      <c r="K10" s="34">
        <v>28.4</v>
      </c>
      <c r="L10" s="34">
        <v>14.9</v>
      </c>
      <c r="M10" s="35">
        <v>8.4</v>
      </c>
      <c r="N10" s="36">
        <v>3203.3</v>
      </c>
      <c r="O10" s="37">
        <f t="shared" si="0"/>
        <v>101.57568201000001</v>
      </c>
    </row>
    <row r="11" spans="1:15" ht="18" customHeight="1">
      <c r="A11" s="24">
        <v>2539</v>
      </c>
      <c r="B11" s="33">
        <v>9.345</v>
      </c>
      <c r="C11" s="34">
        <v>32.886</v>
      </c>
      <c r="D11" s="34">
        <v>39.975</v>
      </c>
      <c r="E11" s="34">
        <v>208.482</v>
      </c>
      <c r="F11" s="34">
        <v>519.421</v>
      </c>
      <c r="G11" s="34">
        <v>538.842</v>
      </c>
      <c r="H11" s="34">
        <v>308.156</v>
      </c>
      <c r="I11" s="34">
        <v>145.925</v>
      </c>
      <c r="J11" s="34">
        <v>39.22</v>
      </c>
      <c r="K11" s="34">
        <v>16.053</v>
      </c>
      <c r="L11" s="34">
        <v>7.608</v>
      </c>
      <c r="M11" s="35">
        <v>4.539</v>
      </c>
      <c r="N11" s="38">
        <f aca="true" t="shared" si="1" ref="N11:N20">+SUM(B11:M11)</f>
        <v>1870.452</v>
      </c>
      <c r="O11" s="37">
        <f t="shared" si="0"/>
        <v>59.3114717844</v>
      </c>
    </row>
    <row r="12" spans="1:15" ht="18" customHeight="1">
      <c r="A12" s="24">
        <v>2540</v>
      </c>
      <c r="B12" s="33">
        <v>6.237</v>
      </c>
      <c r="C12" s="34">
        <v>14.748</v>
      </c>
      <c r="D12" s="34">
        <v>13.067</v>
      </c>
      <c r="E12" s="34">
        <v>143.524</v>
      </c>
      <c r="F12" s="34">
        <v>393.948</v>
      </c>
      <c r="G12" s="34">
        <v>850.902</v>
      </c>
      <c r="H12" s="34">
        <v>655.498</v>
      </c>
      <c r="I12" s="34">
        <v>100.169</v>
      </c>
      <c r="J12" s="34">
        <v>34.841</v>
      </c>
      <c r="K12" s="34">
        <v>9.554</v>
      </c>
      <c r="L12" s="34">
        <v>7.894</v>
      </c>
      <c r="M12" s="35">
        <v>19.092</v>
      </c>
      <c r="N12" s="38">
        <f t="shared" si="1"/>
        <v>2249.4739999999997</v>
      </c>
      <c r="O12" s="37">
        <f t="shared" si="0"/>
        <v>71.33014569779999</v>
      </c>
    </row>
    <row r="13" spans="1:15" ht="18" customHeight="1">
      <c r="A13" s="24">
        <v>2541</v>
      </c>
      <c r="B13" s="33">
        <v>15.252</v>
      </c>
      <c r="C13" s="34">
        <v>26.796</v>
      </c>
      <c r="D13" s="34">
        <v>26.352</v>
      </c>
      <c r="E13" s="34">
        <v>142.575</v>
      </c>
      <c r="F13" s="34">
        <v>168.212</v>
      </c>
      <c r="G13" s="34">
        <v>576.702</v>
      </c>
      <c r="H13" s="34">
        <v>155.232</v>
      </c>
      <c r="I13" s="34">
        <v>59.685</v>
      </c>
      <c r="J13" s="34">
        <v>22.615</v>
      </c>
      <c r="K13" s="34">
        <v>8.745</v>
      </c>
      <c r="L13" s="34">
        <v>6.82</v>
      </c>
      <c r="M13" s="35">
        <v>8.054</v>
      </c>
      <c r="N13" s="38">
        <f t="shared" si="1"/>
        <v>1217.04</v>
      </c>
      <c r="O13" s="37">
        <f t="shared" si="0"/>
        <v>38.591973288</v>
      </c>
    </row>
    <row r="14" spans="1:15" ht="18" customHeight="1">
      <c r="A14" s="24">
        <v>2542</v>
      </c>
      <c r="B14" s="33">
        <v>11.52</v>
      </c>
      <c r="C14" s="34">
        <v>46.03</v>
      </c>
      <c r="D14" s="34">
        <v>75.539</v>
      </c>
      <c r="E14" s="34">
        <v>52.167</v>
      </c>
      <c r="F14" s="34">
        <v>268.652</v>
      </c>
      <c r="G14" s="34">
        <v>658.973</v>
      </c>
      <c r="H14" s="34">
        <v>711.474</v>
      </c>
      <c r="I14" s="34">
        <v>246.712</v>
      </c>
      <c r="J14" s="34">
        <v>60.441</v>
      </c>
      <c r="K14" s="34">
        <v>25.985</v>
      </c>
      <c r="L14" s="34">
        <v>15.205</v>
      </c>
      <c r="M14" s="35">
        <v>15.26</v>
      </c>
      <c r="N14" s="38">
        <f t="shared" si="1"/>
        <v>2187.958</v>
      </c>
      <c r="O14" s="37">
        <f t="shared" si="0"/>
        <v>69.3794917926</v>
      </c>
    </row>
    <row r="15" spans="1:15" ht="18" customHeight="1">
      <c r="A15" s="24">
        <v>2543</v>
      </c>
      <c r="B15" s="33">
        <v>9.215</v>
      </c>
      <c r="C15" s="34">
        <v>86.314</v>
      </c>
      <c r="D15" s="34">
        <v>111.719</v>
      </c>
      <c r="E15" s="34">
        <v>356.845</v>
      </c>
      <c r="F15" s="34">
        <v>390.368</v>
      </c>
      <c r="G15" s="34">
        <v>312.656</v>
      </c>
      <c r="H15" s="34">
        <v>157.506</v>
      </c>
      <c r="I15" s="34">
        <v>103.791</v>
      </c>
      <c r="J15" s="34">
        <v>24.792</v>
      </c>
      <c r="K15" s="34">
        <v>9.285</v>
      </c>
      <c r="L15" s="34">
        <v>4.235</v>
      </c>
      <c r="M15" s="35">
        <v>13.871</v>
      </c>
      <c r="N15" s="38">
        <f t="shared" si="1"/>
        <v>1580.597</v>
      </c>
      <c r="O15" s="37">
        <f t="shared" si="0"/>
        <v>50.1202566909</v>
      </c>
    </row>
    <row r="16" spans="1:15" ht="18" customHeight="1">
      <c r="A16" s="24">
        <v>2544</v>
      </c>
      <c r="B16" s="33">
        <v>6.13</v>
      </c>
      <c r="C16" s="34">
        <v>83.34</v>
      </c>
      <c r="D16" s="34">
        <v>85.89</v>
      </c>
      <c r="E16" s="34">
        <v>269.48</v>
      </c>
      <c r="F16" s="34">
        <v>1212.92</v>
      </c>
      <c r="G16" s="34">
        <v>896.94</v>
      </c>
      <c r="H16" s="34">
        <v>463.86</v>
      </c>
      <c r="I16" s="34">
        <v>386.15</v>
      </c>
      <c r="J16" s="34">
        <v>83.02</v>
      </c>
      <c r="K16" s="34">
        <v>29.24</v>
      </c>
      <c r="L16" s="34">
        <v>16.42</v>
      </c>
      <c r="M16" s="35">
        <v>10.01</v>
      </c>
      <c r="N16" s="38">
        <f t="shared" si="1"/>
        <v>3543.4000000000005</v>
      </c>
      <c r="O16" s="37">
        <f t="shared" si="0"/>
        <v>112.36015098000001</v>
      </c>
    </row>
    <row r="17" spans="1:15" ht="18" customHeight="1">
      <c r="A17" s="24">
        <v>2545</v>
      </c>
      <c r="B17" s="33">
        <v>6.08</v>
      </c>
      <c r="C17" s="34">
        <v>244.77</v>
      </c>
      <c r="D17" s="34">
        <v>184.39</v>
      </c>
      <c r="E17" s="34">
        <v>276.82</v>
      </c>
      <c r="F17" s="34">
        <v>484.54</v>
      </c>
      <c r="G17" s="34">
        <v>1086.16</v>
      </c>
      <c r="H17" s="34">
        <v>394.4</v>
      </c>
      <c r="I17" s="34">
        <v>404.51</v>
      </c>
      <c r="J17" s="34">
        <v>194.96</v>
      </c>
      <c r="K17" s="34">
        <v>107.98</v>
      </c>
      <c r="L17" s="34">
        <v>26.83</v>
      </c>
      <c r="M17" s="35">
        <v>12.49</v>
      </c>
      <c r="N17" s="38">
        <f t="shared" si="1"/>
        <v>3423.93</v>
      </c>
      <c r="O17" s="37">
        <f t="shared" si="0"/>
        <v>108.571793121</v>
      </c>
    </row>
    <row r="18" spans="1:15" ht="18" customHeight="1">
      <c r="A18" s="24">
        <v>2546</v>
      </c>
      <c r="B18" s="33">
        <v>14.29</v>
      </c>
      <c r="C18" s="34">
        <v>10.64</v>
      </c>
      <c r="D18" s="34">
        <v>18.85</v>
      </c>
      <c r="E18" s="34">
        <v>193.41</v>
      </c>
      <c r="F18" s="34">
        <v>468.59</v>
      </c>
      <c r="G18" s="34">
        <v>970.96</v>
      </c>
      <c r="H18" s="34">
        <v>312.58</v>
      </c>
      <c r="I18" s="34">
        <v>82.3</v>
      </c>
      <c r="J18" s="34">
        <v>33.25</v>
      </c>
      <c r="K18" s="34">
        <v>15.84</v>
      </c>
      <c r="L18" s="34">
        <v>13.37</v>
      </c>
      <c r="M18" s="35">
        <v>3.89</v>
      </c>
      <c r="N18" s="38">
        <f t="shared" si="1"/>
        <v>2137.97</v>
      </c>
      <c r="O18" s="37">
        <f t="shared" si="0"/>
        <v>67.794387309</v>
      </c>
    </row>
    <row r="19" spans="1:15" ht="18" customHeight="1">
      <c r="A19" s="24">
        <v>2547</v>
      </c>
      <c r="B19" s="33">
        <v>6.6</v>
      </c>
      <c r="C19" s="34">
        <v>82.8</v>
      </c>
      <c r="D19" s="34">
        <v>235.2</v>
      </c>
      <c r="E19" s="34">
        <v>255.5</v>
      </c>
      <c r="F19" s="34">
        <v>956.2</v>
      </c>
      <c r="G19" s="34">
        <v>1107.6</v>
      </c>
      <c r="H19" s="34">
        <v>590.9</v>
      </c>
      <c r="I19" s="34">
        <v>119.1</v>
      </c>
      <c r="J19" s="34">
        <v>78.5</v>
      </c>
      <c r="K19" s="34">
        <v>36.9</v>
      </c>
      <c r="L19" s="34">
        <v>10.4</v>
      </c>
      <c r="M19" s="35">
        <v>12.1</v>
      </c>
      <c r="N19" s="38">
        <f t="shared" si="1"/>
        <v>3491.7999999999997</v>
      </c>
      <c r="O19" s="37">
        <f t="shared" si="0"/>
        <v>110.72393045999999</v>
      </c>
    </row>
    <row r="20" spans="1:15" ht="18" customHeight="1">
      <c r="A20" s="24">
        <v>2548</v>
      </c>
      <c r="B20" s="33">
        <v>47.191680000000005</v>
      </c>
      <c r="C20" s="34">
        <v>44.963423999999996</v>
      </c>
      <c r="D20" s="34">
        <v>50.75135999999999</v>
      </c>
      <c r="E20" s="34">
        <v>175.03776</v>
      </c>
      <c r="F20" s="34">
        <v>575.6659199999999</v>
      </c>
      <c r="G20" s="34">
        <v>839.9764799999999</v>
      </c>
      <c r="H20" s="34">
        <v>754.6953600000002</v>
      </c>
      <c r="I20" s="34">
        <v>396.42912</v>
      </c>
      <c r="J20" s="34">
        <v>71.47871999999998</v>
      </c>
      <c r="K20" s="34">
        <v>34.21612799999999</v>
      </c>
      <c r="L20" s="34">
        <v>26.174879999999995</v>
      </c>
      <c r="M20" s="35">
        <v>20.25734400000001</v>
      </c>
      <c r="N20" s="38">
        <f t="shared" si="1"/>
        <v>3036.838176</v>
      </c>
      <c r="O20" s="37">
        <f t="shared" si="0"/>
        <v>96.29722750950721</v>
      </c>
    </row>
    <row r="21" spans="1:15" ht="18" customHeight="1">
      <c r="A21" s="24">
        <v>2549</v>
      </c>
      <c r="B21" s="33">
        <v>11.850624000000003</v>
      </c>
      <c r="C21" s="34">
        <v>32.14252800000001</v>
      </c>
      <c r="D21" s="34">
        <v>33.88867200000001</v>
      </c>
      <c r="E21" s="34">
        <v>214.47028799999998</v>
      </c>
      <c r="F21" s="34">
        <v>599.0431679999999</v>
      </c>
      <c r="G21" s="34">
        <v>710.254656</v>
      </c>
      <c r="H21" s="34">
        <v>591.612768</v>
      </c>
      <c r="I21" s="34">
        <v>79.76620799999999</v>
      </c>
      <c r="J21" s="34">
        <v>24.431328000000004</v>
      </c>
      <c r="K21" s="34">
        <v>5.7369600000000025</v>
      </c>
      <c r="L21" s="34">
        <v>7.841663999999998</v>
      </c>
      <c r="M21" s="35">
        <v>3.7134720000000003</v>
      </c>
      <c r="N21" s="36">
        <v>2314.752336</v>
      </c>
      <c r="O21" s="37">
        <f t="shared" si="0"/>
        <v>73.4001021488592</v>
      </c>
    </row>
    <row r="22" spans="1:15" ht="18" customHeight="1">
      <c r="A22" s="24">
        <v>2550</v>
      </c>
      <c r="B22" s="33">
        <v>3.2987520000000004</v>
      </c>
      <c r="C22" s="34">
        <v>149.71996800000002</v>
      </c>
      <c r="D22" s="34">
        <v>61.83734400000001</v>
      </c>
      <c r="E22" s="34">
        <v>90.66988800000001</v>
      </c>
      <c r="F22" s="34">
        <v>265.1788800000001</v>
      </c>
      <c r="G22" s="34">
        <v>320.2778880000001</v>
      </c>
      <c r="H22" s="34">
        <v>278.3963519999999</v>
      </c>
      <c r="I22" s="34">
        <v>99.82483200000001</v>
      </c>
      <c r="J22" s="34">
        <v>20.019744000000003</v>
      </c>
      <c r="K22" s="34">
        <v>23.217408000000006</v>
      </c>
      <c r="L22" s="34">
        <v>11.971583999999991</v>
      </c>
      <c r="M22" s="35">
        <v>3.3384959999999992</v>
      </c>
      <c r="N22" s="36">
        <v>1327.7511360000003</v>
      </c>
      <c r="O22" s="37">
        <f t="shared" si="0"/>
        <v>42.10259019721921</v>
      </c>
    </row>
    <row r="23" spans="1:15" ht="18" customHeight="1">
      <c r="A23" s="24">
        <v>2551</v>
      </c>
      <c r="B23" s="33">
        <v>4.275936</v>
      </c>
      <c r="C23" s="34">
        <v>48.784031999999996</v>
      </c>
      <c r="D23" s="34">
        <v>84.79123200000002</v>
      </c>
      <c r="E23" s="34">
        <v>383.22288000000003</v>
      </c>
      <c r="F23" s="34">
        <v>873.747648</v>
      </c>
      <c r="G23" s="34">
        <v>790.7526720000001</v>
      </c>
      <c r="H23" s="34">
        <v>364.736736</v>
      </c>
      <c r="I23" s="34">
        <v>256.389408</v>
      </c>
      <c r="J23" s="34">
        <v>115.11158400000002</v>
      </c>
      <c r="K23" s="34">
        <v>10.312704000000009</v>
      </c>
      <c r="L23" s="34">
        <v>9.759743999999998</v>
      </c>
      <c r="M23" s="35">
        <v>11.47824</v>
      </c>
      <c r="N23" s="36">
        <v>2953.362816</v>
      </c>
      <c r="O23" s="37">
        <f t="shared" si="0"/>
        <v>93.6502488865152</v>
      </c>
    </row>
    <row r="24" spans="1:15" ht="18" customHeight="1">
      <c r="A24" s="24">
        <v>2552</v>
      </c>
      <c r="B24" s="33">
        <v>4.909248000000002</v>
      </c>
      <c r="C24" s="34">
        <v>42.792192</v>
      </c>
      <c r="D24" s="34">
        <v>109.76256000000001</v>
      </c>
      <c r="E24" s="34">
        <v>274.2983999999999</v>
      </c>
      <c r="F24" s="34">
        <v>360.288</v>
      </c>
      <c r="G24" s="34">
        <v>299.77775999999994</v>
      </c>
      <c r="H24" s="34">
        <v>158.22432000000003</v>
      </c>
      <c r="I24" s="34">
        <v>58.72608</v>
      </c>
      <c r="J24" s="34">
        <v>20.986560000000004</v>
      </c>
      <c r="K24" s="34">
        <v>2.5513920000000003</v>
      </c>
      <c r="L24" s="34">
        <v>2.095199999999999</v>
      </c>
      <c r="M24" s="35">
        <v>2.7993599999999996</v>
      </c>
      <c r="N24" s="36">
        <v>1337.211072</v>
      </c>
      <c r="O24" s="37">
        <f t="shared" si="0"/>
        <v>42.4025619297984</v>
      </c>
    </row>
    <row r="25" spans="1:15" ht="18" customHeight="1">
      <c r="A25" s="24">
        <v>2553</v>
      </c>
      <c r="B25" s="33">
        <v>1.845504</v>
      </c>
      <c r="C25" s="34">
        <v>8.028288000000002</v>
      </c>
      <c r="D25" s="34">
        <v>31.188672000000004</v>
      </c>
      <c r="E25" s="34">
        <v>31.12819200000001</v>
      </c>
      <c r="F25" s="34">
        <v>661.087008</v>
      </c>
      <c r="G25" s="34">
        <v>1007.1475200000001</v>
      </c>
      <c r="H25" s="34">
        <v>362.807424</v>
      </c>
      <c r="I25" s="34">
        <v>160.80508799999998</v>
      </c>
      <c r="J25" s="34">
        <v>13.252895999999993</v>
      </c>
      <c r="K25" s="34">
        <v>6.3175680000000005</v>
      </c>
      <c r="L25" s="34">
        <v>2.669759999999999</v>
      </c>
      <c r="M25" s="35">
        <v>3.0715199999999996</v>
      </c>
      <c r="N25" s="36">
        <v>2289.34944</v>
      </c>
      <c r="O25" s="37">
        <f t="shared" si="0"/>
        <v>72.594583937568</v>
      </c>
    </row>
    <row r="26" spans="1:15" ht="18" customHeight="1">
      <c r="A26" s="24">
        <v>2554</v>
      </c>
      <c r="B26" s="33">
        <v>10.126080000000002</v>
      </c>
      <c r="C26" s="34">
        <v>263.80512</v>
      </c>
      <c r="D26" s="34">
        <v>167.6376</v>
      </c>
      <c r="E26" s="34">
        <v>583.1913600000001</v>
      </c>
      <c r="F26" s="34">
        <v>904.5259199999999</v>
      </c>
      <c r="G26" s="34">
        <v>875.0289599999999</v>
      </c>
      <c r="H26" s="34">
        <v>496.7481600000001</v>
      </c>
      <c r="I26" s="34">
        <v>133.52687999999998</v>
      </c>
      <c r="J26" s="34">
        <v>37.808640000000004</v>
      </c>
      <c r="K26" s="34">
        <v>17.279999999999998</v>
      </c>
      <c r="L26" s="34">
        <v>10.661759999999983</v>
      </c>
      <c r="M26" s="35">
        <v>21.35376</v>
      </c>
      <c r="N26" s="36">
        <v>3521.6942400000003</v>
      </c>
      <c r="O26" s="37">
        <f t="shared" si="0"/>
        <v>111.67186784212801</v>
      </c>
    </row>
    <row r="27" spans="1:15" ht="18" customHeight="1">
      <c r="A27" s="24">
        <v>2555</v>
      </c>
      <c r="B27" s="33">
        <v>3.80592</v>
      </c>
      <c r="C27" s="34">
        <v>127.29225600000001</v>
      </c>
      <c r="D27" s="34">
        <v>102.22415999999998</v>
      </c>
      <c r="E27" s="34">
        <v>196.858944</v>
      </c>
      <c r="F27" s="34">
        <v>434.9643840000001</v>
      </c>
      <c r="G27" s="34">
        <v>498.49948800000004</v>
      </c>
      <c r="H27" s="34">
        <v>355.3303679999999</v>
      </c>
      <c r="I27" s="34">
        <v>93.26966399999998</v>
      </c>
      <c r="J27" s="34">
        <v>40.144032</v>
      </c>
      <c r="K27" s="34">
        <v>6.101568</v>
      </c>
      <c r="L27" s="34">
        <v>8.856</v>
      </c>
      <c r="M27" s="35">
        <v>7.994591999999997</v>
      </c>
      <c r="N27" s="36">
        <v>1875.341376</v>
      </c>
      <c r="O27" s="37">
        <f t="shared" si="0"/>
        <v>59.466512430547205</v>
      </c>
    </row>
    <row r="28" spans="1:15" ht="18" customHeight="1">
      <c r="A28" s="24">
        <v>2556</v>
      </c>
      <c r="B28" s="33">
        <v>0.9944639999999998</v>
      </c>
      <c r="C28" s="34">
        <v>10.625472000000002</v>
      </c>
      <c r="D28" s="34">
        <v>1.9794239999999999</v>
      </c>
      <c r="E28" s="34">
        <v>82.72972800000001</v>
      </c>
      <c r="F28" s="34">
        <v>565.6305600000002</v>
      </c>
      <c r="G28" s="34">
        <v>503.8761600000001</v>
      </c>
      <c r="H28" s="34">
        <v>428.86368000000004</v>
      </c>
      <c r="I28" s="34">
        <v>207.45763200000002</v>
      </c>
      <c r="J28" s="34">
        <v>67.64342400000001</v>
      </c>
      <c r="K28" s="34">
        <v>9.151488</v>
      </c>
      <c r="L28" s="34">
        <v>0.16675200000000007</v>
      </c>
      <c r="M28" s="35">
        <v>0.34992</v>
      </c>
      <c r="N28" s="36">
        <v>1879.4687040000001</v>
      </c>
      <c r="O28" s="37">
        <f t="shared" si="0"/>
        <v>59.59738876322881</v>
      </c>
    </row>
    <row r="29" spans="1:15" ht="18" customHeight="1">
      <c r="A29" s="24">
        <v>2557</v>
      </c>
      <c r="B29" s="33">
        <v>1.8662400000000006</v>
      </c>
      <c r="C29" s="34">
        <v>19.43136000000001</v>
      </c>
      <c r="D29" s="34">
        <v>12.477024</v>
      </c>
      <c r="E29" s="34">
        <v>336.170304</v>
      </c>
      <c r="F29" s="34">
        <v>433.8359999999999</v>
      </c>
      <c r="G29" s="34">
        <v>688.8265920000002</v>
      </c>
      <c r="H29" s="34">
        <v>162.430272</v>
      </c>
      <c r="I29" s="34">
        <v>152.97984000000005</v>
      </c>
      <c r="J29" s="34">
        <v>22.69036800000001</v>
      </c>
      <c r="K29" s="34">
        <v>24.704352</v>
      </c>
      <c r="L29" s="34">
        <v>3.477599999999999</v>
      </c>
      <c r="M29" s="35">
        <v>0.373248</v>
      </c>
      <c r="N29" s="36">
        <v>1859.2631999999999</v>
      </c>
      <c r="O29" s="37">
        <f t="shared" si="0"/>
        <v>58.95667829304</v>
      </c>
    </row>
    <row r="30" spans="1:15" ht="18" customHeight="1">
      <c r="A30" s="24">
        <v>2558</v>
      </c>
      <c r="B30" s="33">
        <v>12.013056000000002</v>
      </c>
      <c r="C30" s="34">
        <v>9.296640000000002</v>
      </c>
      <c r="D30" s="34">
        <v>0.8752320000000001</v>
      </c>
      <c r="E30" s="34">
        <v>9.555840000000002</v>
      </c>
      <c r="F30" s="34">
        <v>149.88499199999998</v>
      </c>
      <c r="G30" s="34">
        <v>195.20956800000005</v>
      </c>
      <c r="H30" s="34">
        <v>127.81756799999997</v>
      </c>
      <c r="I30" s="34">
        <v>44.78025600000001</v>
      </c>
      <c r="J30" s="34">
        <v>19.431359999999998</v>
      </c>
      <c r="K30" s="34">
        <v>4.398624000000001</v>
      </c>
      <c r="L30" s="34">
        <v>1.8792000000000035</v>
      </c>
      <c r="M30" s="35">
        <v>0.9184320000000001</v>
      </c>
      <c r="N30" s="36">
        <v>576.060768</v>
      </c>
      <c r="O30" s="37">
        <f t="shared" si="0"/>
        <v>18.2667141350496</v>
      </c>
    </row>
    <row r="31" spans="1:15" ht="18" customHeight="1">
      <c r="A31" s="24">
        <v>2559</v>
      </c>
      <c r="B31" s="33">
        <v>0</v>
      </c>
      <c r="C31" s="34">
        <v>13.350528</v>
      </c>
      <c r="D31" s="34">
        <v>37.106208</v>
      </c>
      <c r="E31" s="34">
        <v>94.101696</v>
      </c>
      <c r="F31" s="34">
        <v>437.24793600000015</v>
      </c>
      <c r="G31" s="34">
        <v>645.089184</v>
      </c>
      <c r="H31" s="34">
        <v>470.6372160000001</v>
      </c>
      <c r="I31" s="34">
        <v>307.05350400000003</v>
      </c>
      <c r="J31" s="34">
        <v>34.585056</v>
      </c>
      <c r="K31" s="34">
        <v>11.609568000000001</v>
      </c>
      <c r="L31" s="34">
        <v>0.308448</v>
      </c>
      <c r="M31" s="35">
        <v>0</v>
      </c>
      <c r="N31" s="36">
        <v>2051.0893440000004</v>
      </c>
      <c r="O31" s="37">
        <f t="shared" si="0"/>
        <v>65.03942777143682</v>
      </c>
    </row>
    <row r="32" spans="1:15" ht="18" customHeight="1">
      <c r="A32" s="24">
        <v>2560</v>
      </c>
      <c r="B32" s="33">
        <v>2.424384</v>
      </c>
      <c r="C32" s="34">
        <v>182.945952</v>
      </c>
      <c r="D32" s="34">
        <v>170.13888000000009</v>
      </c>
      <c r="E32" s="34">
        <v>496.901088</v>
      </c>
      <c r="F32" s="34">
        <v>620.33472</v>
      </c>
      <c r="G32" s="34">
        <v>627.3331199999998</v>
      </c>
      <c r="H32" s="34">
        <v>706.4150400000002</v>
      </c>
      <c r="I32" s="34">
        <v>198.30096000000003</v>
      </c>
      <c r="J32" s="34">
        <v>29.803679999999993</v>
      </c>
      <c r="K32" s="34">
        <v>27.196991999999995</v>
      </c>
      <c r="L32" s="34">
        <v>4.0176</v>
      </c>
      <c r="M32" s="35">
        <v>3.2287679999999996</v>
      </c>
      <c r="N32" s="36">
        <v>3069.0411839999997</v>
      </c>
      <c r="O32" s="37">
        <f t="shared" si="0"/>
        <v>97.3183752322848</v>
      </c>
    </row>
    <row r="33" spans="1:15" ht="18" customHeight="1">
      <c r="A33" s="24">
        <v>2561</v>
      </c>
      <c r="B33" s="33">
        <v>18.49824</v>
      </c>
      <c r="C33" s="34">
        <v>365.854752</v>
      </c>
      <c r="D33" s="34">
        <v>238.267008</v>
      </c>
      <c r="E33" s="34">
        <v>265.67136</v>
      </c>
      <c r="F33" s="34">
        <v>586.5868800000001</v>
      </c>
      <c r="G33" s="34">
        <v>804.8635200000001</v>
      </c>
      <c r="H33" s="34">
        <v>517.8297600000001</v>
      </c>
      <c r="I33" s="34">
        <v>147.23856000000004</v>
      </c>
      <c r="J33" s="34">
        <v>23.615712000000002</v>
      </c>
      <c r="K33" s="34">
        <v>64.89244800000002</v>
      </c>
      <c r="L33" s="34">
        <v>4.567104000000002</v>
      </c>
      <c r="M33" s="35">
        <v>0.737856</v>
      </c>
      <c r="N33" s="36">
        <v>3038.623200000001</v>
      </c>
      <c r="O33" s="37">
        <f t="shared" si="0"/>
        <v>96.35383008504003</v>
      </c>
    </row>
    <row r="34" spans="1:15" ht="18" customHeight="1">
      <c r="A34" s="24">
        <v>2562</v>
      </c>
      <c r="B34" s="33">
        <v>1.0074240000000003</v>
      </c>
      <c r="C34" s="34">
        <v>0.342144</v>
      </c>
      <c r="D34" s="34">
        <v>0.23414400000000005</v>
      </c>
      <c r="E34" s="34">
        <v>0.26179199999999997</v>
      </c>
      <c r="F34" s="34">
        <v>568.8645120000001</v>
      </c>
      <c r="G34" s="34">
        <v>322.1095680000001</v>
      </c>
      <c r="H34" s="34">
        <v>32.467392000000004</v>
      </c>
      <c r="I34" s="34">
        <v>27.542592000000003</v>
      </c>
      <c r="J34" s="34">
        <v>16.889471999999998</v>
      </c>
      <c r="K34" s="34">
        <v>0.1261440000000001</v>
      </c>
      <c r="L34" s="34">
        <v>0.14722560000000004</v>
      </c>
      <c r="M34" s="35">
        <v>0.20908799999999994</v>
      </c>
      <c r="N34" s="36">
        <v>970.2014976000003</v>
      </c>
      <c r="O34" s="37">
        <f t="shared" si="0"/>
        <v>30.764798428446728</v>
      </c>
    </row>
    <row r="35" spans="1:15" ht="18" customHeight="1">
      <c r="A35" s="24">
        <v>2563</v>
      </c>
      <c r="B35" s="33">
        <v>0.23241600000000007</v>
      </c>
      <c r="C35" s="34">
        <v>0.34992</v>
      </c>
      <c r="D35" s="34">
        <v>0.3144960000000001</v>
      </c>
      <c r="E35" s="34">
        <v>0.5080319999999999</v>
      </c>
      <c r="F35" s="34">
        <v>217.03939200000002</v>
      </c>
      <c r="G35" s="34">
        <v>89.835264</v>
      </c>
      <c r="H35" s="34">
        <v>58.26643200000001</v>
      </c>
      <c r="I35" s="34">
        <v>26.061696</v>
      </c>
      <c r="J35" s="34">
        <v>7.276608000000002</v>
      </c>
      <c r="K35" s="34">
        <v>0.16156800000000013</v>
      </c>
      <c r="L35" s="34">
        <v>0.19353600000000004</v>
      </c>
      <c r="M35" s="35">
        <v>0.13824000000000009</v>
      </c>
      <c r="N35" s="36">
        <v>400.37760000000014</v>
      </c>
      <c r="O35" s="37">
        <f t="shared" si="0"/>
        <v>12.695853582720005</v>
      </c>
    </row>
    <row r="36" spans="1:15" ht="18" customHeight="1">
      <c r="A36" s="24">
        <v>2564</v>
      </c>
      <c r="B36" s="33">
        <v>0.10972800000000005</v>
      </c>
      <c r="C36" s="34">
        <v>2.651616000000001</v>
      </c>
      <c r="D36" s="34">
        <v>48.048768</v>
      </c>
      <c r="E36" s="34">
        <v>48.26563199999999</v>
      </c>
      <c r="F36" s="34">
        <v>300.59424000000007</v>
      </c>
      <c r="G36" s="34">
        <v>256.07664</v>
      </c>
      <c r="H36" s="34">
        <v>334.9952640000001</v>
      </c>
      <c r="I36" s="34">
        <v>284.464224</v>
      </c>
      <c r="J36" s="34">
        <v>3.312576000000001</v>
      </c>
      <c r="K36" s="34">
        <v>7.69824</v>
      </c>
      <c r="L36" s="34">
        <v>3.299616000000001</v>
      </c>
      <c r="M36" s="35">
        <v>1.6701120000000007</v>
      </c>
      <c r="N36" s="36">
        <v>1291.186656</v>
      </c>
      <c r="O36" s="37">
        <f t="shared" si="0"/>
        <v>40.9431415057632</v>
      </c>
    </row>
    <row r="37" spans="1:15" ht="18" customHeight="1">
      <c r="A37" s="24">
        <v>2565</v>
      </c>
      <c r="B37" s="33">
        <v>42.774912</v>
      </c>
      <c r="C37" s="34">
        <v>181.90569600000003</v>
      </c>
      <c r="D37" s="34">
        <v>107.32176000000003</v>
      </c>
      <c r="E37" s="34">
        <v>676.5336000000002</v>
      </c>
      <c r="F37" s="34">
        <v>798.1502399999999</v>
      </c>
      <c r="G37" s="34">
        <v>872.0308800000001</v>
      </c>
      <c r="H37" s="34">
        <v>829.4961599999999</v>
      </c>
      <c r="I37" s="34">
        <v>99.77558400000002</v>
      </c>
      <c r="J37" s="34">
        <v>14.725152000000007</v>
      </c>
      <c r="K37" s="34">
        <v>5.728319999999997</v>
      </c>
      <c r="L37" s="34">
        <v>3.767039999999999</v>
      </c>
      <c r="M37" s="35">
        <v>3.339360000000001</v>
      </c>
      <c r="N37" s="36">
        <v>3635.5487040000003</v>
      </c>
      <c r="O37" s="37">
        <f t="shared" si="0"/>
        <v>115.2821587392288</v>
      </c>
    </row>
    <row r="38" spans="1:15" ht="18" customHeight="1">
      <c r="A38" s="24">
        <v>2566</v>
      </c>
      <c r="B38" s="33">
        <v>4.420223999999999</v>
      </c>
      <c r="C38" s="34">
        <v>6.545663999999999</v>
      </c>
      <c r="D38" s="34">
        <v>5.97456</v>
      </c>
      <c r="E38" s="34">
        <v>21.759839999999997</v>
      </c>
      <c r="F38" s="34">
        <v>235.27584000000007</v>
      </c>
      <c r="G38" s="34">
        <v>296.42112</v>
      </c>
      <c r="H38" s="34">
        <v>401.89824000000004</v>
      </c>
      <c r="I38" s="34">
        <v>148.54838400000003</v>
      </c>
      <c r="J38" s="34">
        <v>12.194495999999997</v>
      </c>
      <c r="K38" s="34">
        <v>6.61824</v>
      </c>
      <c r="L38" s="34">
        <v>3.4153919999999944</v>
      </c>
      <c r="M38" s="35">
        <v>2.1677759999999995</v>
      </c>
      <c r="N38" s="36">
        <v>1145.2397760000003</v>
      </c>
      <c r="O38" s="37">
        <f t="shared" si="0"/>
        <v>36.31520972502721</v>
      </c>
    </row>
    <row r="39" spans="1:15" ht="18" customHeight="1">
      <c r="A39" s="25"/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5"/>
      <c r="N39" s="36"/>
      <c r="O39" s="36"/>
    </row>
    <row r="40" spans="1:15" ht="18" customHeight="1">
      <c r="A40" s="25"/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5"/>
      <c r="N40" s="36"/>
      <c r="O40" s="36"/>
    </row>
    <row r="41" spans="1:15" ht="18" customHeight="1">
      <c r="A41" s="32" t="s">
        <v>20</v>
      </c>
      <c r="B41" s="39">
        <f>MAX(B8:B40)</f>
        <v>47.191680000000005</v>
      </c>
      <c r="C41" s="40">
        <f>MAX(C8:C40)</f>
        <v>365.854752</v>
      </c>
      <c r="D41" s="40">
        <f aca="true" t="shared" si="2" ref="D41:M41">MAX(D8:D40)</f>
        <v>275.4</v>
      </c>
      <c r="E41" s="40">
        <f t="shared" si="2"/>
        <v>676.5336000000002</v>
      </c>
      <c r="F41" s="40">
        <f t="shared" si="2"/>
        <v>1388.3</v>
      </c>
      <c r="G41" s="40">
        <f t="shared" si="2"/>
        <v>1347.6</v>
      </c>
      <c r="H41" s="40">
        <f t="shared" si="2"/>
        <v>829.4961599999999</v>
      </c>
      <c r="I41" s="40">
        <f t="shared" si="2"/>
        <v>404.51</v>
      </c>
      <c r="J41" s="40">
        <f t="shared" si="2"/>
        <v>194.96</v>
      </c>
      <c r="K41" s="40">
        <f t="shared" si="2"/>
        <v>107.98</v>
      </c>
      <c r="L41" s="40">
        <f t="shared" si="2"/>
        <v>26.83</v>
      </c>
      <c r="M41" s="40">
        <f t="shared" si="2"/>
        <v>21.35376</v>
      </c>
      <c r="N41" s="41">
        <f>MAX(N8:N40)</f>
        <v>4233.9</v>
      </c>
      <c r="O41" s="41">
        <f>MAX(O8:O40)</f>
        <v>134.25569883</v>
      </c>
    </row>
    <row r="42" spans="1:15" ht="18" customHeight="1">
      <c r="A42" s="25" t="s">
        <v>17</v>
      </c>
      <c r="B42" s="42">
        <f>AVERAGE(B8:B40)</f>
        <v>9.09560748387097</v>
      </c>
      <c r="C42" s="43">
        <f>AVERAGE(C8:C40)</f>
        <v>72.6713403870968</v>
      </c>
      <c r="D42" s="43">
        <f aca="true" t="shared" si="3" ref="D42:M42">AVERAGE(D8:D40)</f>
        <v>76.09842270967742</v>
      </c>
      <c r="E42" s="43">
        <f t="shared" si="3"/>
        <v>217.6141814193548</v>
      </c>
      <c r="F42" s="43">
        <f t="shared" si="3"/>
        <v>552.0608787096775</v>
      </c>
      <c r="G42" s="43">
        <f t="shared" si="3"/>
        <v>658.734904516129</v>
      </c>
      <c r="H42" s="43">
        <f t="shared" si="3"/>
        <v>395.92498425806457</v>
      </c>
      <c r="I42" s="43">
        <f t="shared" si="3"/>
        <v>161.23911329032254</v>
      </c>
      <c r="J42" s="43">
        <f t="shared" si="3"/>
        <v>42.72872283870968</v>
      </c>
      <c r="K42" s="43">
        <f t="shared" si="3"/>
        <v>19.110700387096777</v>
      </c>
      <c r="L42" s="43">
        <f t="shared" si="3"/>
        <v>7.883616309677419</v>
      </c>
      <c r="M42" s="43">
        <f t="shared" si="3"/>
        <v>6.5224381935483855</v>
      </c>
      <c r="N42" s="36">
        <f>SUM(B42:M42)</f>
        <v>2219.684910503225</v>
      </c>
      <c r="O42" s="36">
        <f>AVERAGE(O8:O40)</f>
        <v>70.38554260658414</v>
      </c>
    </row>
    <row r="43" spans="1:15" ht="18" customHeight="1">
      <c r="A43" s="26" t="s">
        <v>21</v>
      </c>
      <c r="B43" s="42">
        <f>MIN(B8:B40)</f>
        <v>0</v>
      </c>
      <c r="C43" s="43">
        <f>MIN(C8:C40)</f>
        <v>0.342144</v>
      </c>
      <c r="D43" s="43">
        <f aca="true" t="shared" si="4" ref="D43:M43">MIN(D8:D40)</f>
        <v>0.23414400000000005</v>
      </c>
      <c r="E43" s="43">
        <f t="shared" si="4"/>
        <v>0.26179199999999997</v>
      </c>
      <c r="F43" s="43">
        <f t="shared" si="4"/>
        <v>135.39</v>
      </c>
      <c r="G43" s="43">
        <f t="shared" si="4"/>
        <v>89.835264</v>
      </c>
      <c r="H43" s="43">
        <f t="shared" si="4"/>
        <v>32.467392000000004</v>
      </c>
      <c r="I43" s="43">
        <f t="shared" si="4"/>
        <v>26.061696</v>
      </c>
      <c r="J43" s="43">
        <f t="shared" si="4"/>
        <v>3.312576000000001</v>
      </c>
      <c r="K43" s="43">
        <f t="shared" si="4"/>
        <v>0.1261440000000001</v>
      </c>
      <c r="L43" s="43">
        <f t="shared" si="4"/>
        <v>0.14722560000000004</v>
      </c>
      <c r="M43" s="43">
        <f t="shared" si="4"/>
        <v>0</v>
      </c>
      <c r="N43" s="44">
        <f>MIN(N8:N40)</f>
        <v>400.37760000000014</v>
      </c>
      <c r="O43" s="44">
        <f>MIN(O8:O40)</f>
        <v>12.695853582720005</v>
      </c>
    </row>
    <row r="44" spans="1:15" ht="21.75" customHeight="1">
      <c r="A44" s="21" t="s">
        <v>23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1:15" ht="18" customHeight="1">
      <c r="A45" s="15"/>
      <c r="B45" s="16"/>
      <c r="C45" s="16"/>
      <c r="D45" s="23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1:15" ht="18" customHeight="1">
      <c r="A46" s="15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 t="s">
        <v>22</v>
      </c>
      <c r="O46" s="16"/>
    </row>
    <row r="47" spans="1:15" ht="18" customHeight="1">
      <c r="A47" s="15" t="s">
        <v>22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48" spans="1:15" ht="18" customHeight="1">
      <c r="A48" s="15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1:15" ht="18" customHeight="1">
      <c r="A49" s="15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1:15" ht="18" customHeight="1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1:15" ht="18" customHeight="1">
      <c r="A51" s="15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</row>
    <row r="52" spans="1:15" ht="18" customHeight="1">
      <c r="A52" s="15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1:15" ht="18" customHeight="1">
      <c r="A53" s="15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spans="1:15" ht="18" customHeight="1">
      <c r="A54" s="15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</row>
    <row r="55" spans="1:15" ht="18" customHeight="1">
      <c r="A55" s="15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</row>
    <row r="56" spans="1:15" ht="18" customHeight="1">
      <c r="A56" s="15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7" spans="1:15" ht="18" customHeight="1">
      <c r="A57" s="15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</row>
    <row r="58" spans="1:15" ht="18" customHeight="1">
      <c r="A58" s="15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1:15" ht="18" customHeigh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5" ht="18" customHeight="1">
      <c r="A60" s="15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1:15" ht="18" customHeight="1">
      <c r="A61" s="15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</row>
    <row r="62" spans="1:15" ht="18" customHeight="1">
      <c r="A62" s="15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</row>
    <row r="63" spans="1:15" ht="18" customHeight="1">
      <c r="A63" s="15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</row>
    <row r="64" spans="1:15" ht="18" customHeight="1">
      <c r="A64" s="15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</row>
    <row r="65" ht="18" customHeight="1"/>
    <row r="66" ht="18" customHeight="1"/>
    <row r="67" ht="18" customHeight="1"/>
    <row r="68" ht="18" customHeight="1"/>
    <row r="69" ht="18" customHeight="1"/>
    <row r="70" ht="18" customHeight="1"/>
  </sheetData>
  <sheetProtection/>
  <printOptions/>
  <pageMargins left="0.7874015748031497" right="0.15748031496062992" top="0.5118110236220472" bottom="0.5118110236220472" header="0.5118110236220472" footer="0.5118110236220472"/>
  <pageSetup horizontalDpi="360" verticalDpi="360" orientation="portrait" paperSize="9" r:id="rId1"/>
  <headerFooter alignWithMargins="0"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16">
      <selection activeCell="I29" sqref="I29"/>
    </sheetView>
  </sheetViews>
  <sheetFormatPr defaultColWidth="9.33203125" defaultRowHeight="21"/>
  <cols>
    <col min="1" max="1" width="15.66015625" style="3" bestFit="1" customWidth="1"/>
    <col min="2" max="16384" width="9.33203125" style="3" customWidth="1"/>
  </cols>
  <sheetData>
    <row r="1" spans="1:3" ht="18.75">
      <c r="A1" s="18" t="s">
        <v>3</v>
      </c>
      <c r="B1" s="19" t="s">
        <v>2</v>
      </c>
      <c r="C1" s="3" t="s">
        <v>26</v>
      </c>
    </row>
    <row r="2" spans="1:2" ht="18.75">
      <c r="A2" s="18"/>
      <c r="B2" s="19" t="s">
        <v>16</v>
      </c>
    </row>
    <row r="3" spans="1:3" ht="18.75">
      <c r="A3" s="20">
        <v>34241</v>
      </c>
      <c r="B3" s="45">
        <v>1098.01</v>
      </c>
      <c r="C3" s="45">
        <v>2219.68</v>
      </c>
    </row>
    <row r="4" spans="1:3" ht="18.75">
      <c r="A4" s="20">
        <v>34607</v>
      </c>
      <c r="B4" s="45">
        <v>4233.9</v>
      </c>
      <c r="C4" s="45">
        <v>2219.68</v>
      </c>
    </row>
    <row r="5" spans="1:3" ht="18.75">
      <c r="A5" s="20">
        <v>34973</v>
      </c>
      <c r="B5" s="45">
        <v>3203.3</v>
      </c>
      <c r="C5" s="45">
        <v>2219.68</v>
      </c>
    </row>
    <row r="6" spans="1:3" ht="18.75">
      <c r="A6" s="20">
        <v>35339</v>
      </c>
      <c r="B6" s="45">
        <v>1870.452</v>
      </c>
      <c r="C6" s="45">
        <v>2219.68</v>
      </c>
    </row>
    <row r="7" spans="1:3" ht="18.75">
      <c r="A7" s="20">
        <v>35705</v>
      </c>
      <c r="B7" s="45">
        <v>2249.4739999999997</v>
      </c>
      <c r="C7" s="45">
        <v>2219.68</v>
      </c>
    </row>
    <row r="8" spans="1:3" ht="18.75">
      <c r="A8" s="20">
        <v>36071</v>
      </c>
      <c r="B8" s="45">
        <v>1217.04</v>
      </c>
      <c r="C8" s="45">
        <v>2219.68</v>
      </c>
    </row>
    <row r="9" spans="1:3" ht="18.75">
      <c r="A9" s="20">
        <v>36437</v>
      </c>
      <c r="B9" s="45">
        <v>2187.958</v>
      </c>
      <c r="C9" s="45">
        <v>2219.68</v>
      </c>
    </row>
    <row r="10" spans="1:3" ht="18.75">
      <c r="A10" s="20">
        <v>36803</v>
      </c>
      <c r="B10" s="45">
        <v>1580.597</v>
      </c>
      <c r="C10" s="45">
        <v>2219.68</v>
      </c>
    </row>
    <row r="11" spans="1:3" ht="18.75">
      <c r="A11" s="20">
        <v>37169</v>
      </c>
      <c r="B11" s="45">
        <v>3543.4</v>
      </c>
      <c r="C11" s="45">
        <v>2219.68</v>
      </c>
    </row>
    <row r="12" spans="1:3" ht="18.75">
      <c r="A12" s="20">
        <v>37535</v>
      </c>
      <c r="B12" s="45">
        <v>3423.93</v>
      </c>
      <c r="C12" s="45">
        <v>2219.68</v>
      </c>
    </row>
    <row r="13" spans="1:3" ht="18.75">
      <c r="A13" s="20">
        <v>37901</v>
      </c>
      <c r="B13" s="45">
        <v>2137.97</v>
      </c>
      <c r="C13" s="45">
        <v>2219.68</v>
      </c>
    </row>
    <row r="14" spans="1:3" ht="18.75">
      <c r="A14" s="20">
        <v>38267</v>
      </c>
      <c r="B14" s="45">
        <v>3491.8</v>
      </c>
      <c r="C14" s="45">
        <v>2219.68</v>
      </c>
    </row>
    <row r="15" spans="1:3" ht="18.75">
      <c r="A15" s="20">
        <v>38633</v>
      </c>
      <c r="B15" s="45">
        <v>3036.838176</v>
      </c>
      <c r="C15" s="45">
        <v>2219.68</v>
      </c>
    </row>
    <row r="16" spans="1:3" ht="18.75">
      <c r="A16" s="20">
        <v>38999</v>
      </c>
      <c r="B16" s="45">
        <v>2314.75</v>
      </c>
      <c r="C16" s="45">
        <v>2219.68</v>
      </c>
    </row>
    <row r="17" spans="1:3" ht="18.75">
      <c r="A17" s="20">
        <v>39365</v>
      </c>
      <c r="B17" s="45">
        <v>1327.7511360000003</v>
      </c>
      <c r="C17" s="45">
        <v>2219.68</v>
      </c>
    </row>
    <row r="18" spans="1:3" ht="18.75">
      <c r="A18" s="20">
        <v>39731</v>
      </c>
      <c r="B18" s="45">
        <v>2953.36</v>
      </c>
      <c r="C18" s="45">
        <v>2219.68</v>
      </c>
    </row>
    <row r="19" spans="1:3" ht="18.75">
      <c r="A19" s="20">
        <v>40097</v>
      </c>
      <c r="B19" s="45">
        <v>1337.21</v>
      </c>
      <c r="C19" s="45">
        <v>2219.68</v>
      </c>
    </row>
    <row r="20" spans="1:3" ht="18.75">
      <c r="A20" s="20">
        <v>40463</v>
      </c>
      <c r="B20" s="45">
        <v>2289.35</v>
      </c>
      <c r="C20" s="45">
        <v>2219.68</v>
      </c>
    </row>
    <row r="21" spans="1:3" ht="18.75">
      <c r="A21" s="20">
        <v>40829</v>
      </c>
      <c r="B21" s="45">
        <v>3521.69</v>
      </c>
      <c r="C21" s="45">
        <v>2219.68</v>
      </c>
    </row>
    <row r="22" spans="1:3" ht="18.75">
      <c r="A22" s="20">
        <v>41195</v>
      </c>
      <c r="B22" s="45">
        <v>1875.34</v>
      </c>
      <c r="C22" s="45">
        <v>2219.68</v>
      </c>
    </row>
    <row r="23" spans="1:3" ht="18.75">
      <c r="A23" s="20">
        <v>41561</v>
      </c>
      <c r="B23" s="45">
        <v>1879.47</v>
      </c>
      <c r="C23" s="45">
        <v>2219.68</v>
      </c>
    </row>
    <row r="24" spans="1:3" ht="18.75">
      <c r="A24" s="20">
        <v>41927</v>
      </c>
      <c r="B24" s="45">
        <v>1859.26</v>
      </c>
      <c r="C24" s="45">
        <v>2219.68</v>
      </c>
    </row>
    <row r="25" spans="1:3" ht="18.75">
      <c r="A25" s="20">
        <v>42293</v>
      </c>
      <c r="B25" s="45">
        <v>576.06</v>
      </c>
      <c r="C25" s="45">
        <v>2219.68</v>
      </c>
    </row>
    <row r="26" spans="1:3" ht="18.75">
      <c r="A26" s="20">
        <v>42659</v>
      </c>
      <c r="B26" s="45">
        <v>2051.09</v>
      </c>
      <c r="C26" s="45">
        <v>2219.68</v>
      </c>
    </row>
    <row r="27" spans="1:3" ht="18.75">
      <c r="A27" s="20">
        <v>43025</v>
      </c>
      <c r="B27" s="45">
        <v>3069.04</v>
      </c>
      <c r="C27" s="45">
        <v>2219.68</v>
      </c>
    </row>
    <row r="28" spans="1:3" ht="18.75">
      <c r="A28" s="20">
        <v>43391</v>
      </c>
      <c r="B28" s="45">
        <v>3038.623200000001</v>
      </c>
      <c r="C28" s="45">
        <v>2219.68</v>
      </c>
    </row>
    <row r="29" spans="1:3" ht="18.75">
      <c r="A29" s="20">
        <v>43757</v>
      </c>
      <c r="B29" s="45">
        <v>970.2</v>
      </c>
      <c r="C29" s="45">
        <v>2219.68</v>
      </c>
    </row>
    <row r="30" spans="1:3" ht="18.75">
      <c r="A30" s="20">
        <v>44123</v>
      </c>
      <c r="B30" s="45">
        <v>400.38</v>
      </c>
      <c r="C30" s="45">
        <v>2219.68</v>
      </c>
    </row>
    <row r="31" spans="1:3" ht="18.75">
      <c r="A31" s="20">
        <v>44488</v>
      </c>
      <c r="B31" s="45">
        <v>1291.19</v>
      </c>
      <c r="C31" s="45">
        <v>2219.68</v>
      </c>
    </row>
    <row r="32" spans="1:3" ht="18.75">
      <c r="A32" s="20">
        <v>44853</v>
      </c>
      <c r="B32" s="45">
        <v>3635.33</v>
      </c>
      <c r="C32" s="45">
        <v>2219.68</v>
      </c>
    </row>
    <row r="33" spans="1:3" ht="18.75">
      <c r="A33" s="20">
        <v>45218</v>
      </c>
      <c r="B33" s="45">
        <v>1145.24</v>
      </c>
      <c r="C33" s="45">
        <v>2219.68</v>
      </c>
    </row>
    <row r="34" spans="1:3" ht="18.75">
      <c r="A34" s="20"/>
      <c r="B34" s="45"/>
      <c r="C34" s="45"/>
    </row>
    <row r="35" spans="1:3" ht="18.75">
      <c r="A35" s="20"/>
      <c r="B35" s="45"/>
      <c r="C35" s="45"/>
    </row>
    <row r="36" spans="1:3" ht="18.75">
      <c r="A36" s="20"/>
      <c r="B36" s="45"/>
      <c r="C36" s="45"/>
    </row>
    <row r="37" spans="1:3" ht="18.75">
      <c r="A37" s="20"/>
      <c r="B37" s="45"/>
      <c r="C37" s="45"/>
    </row>
    <row r="38" spans="1:3" ht="18.75">
      <c r="A38" s="20"/>
      <c r="B38" s="45"/>
      <c r="C38" s="45"/>
    </row>
    <row r="39" spans="1:3" ht="18.75">
      <c r="A39" s="20"/>
      <c r="B39" s="45"/>
      <c r="C39" s="45"/>
    </row>
    <row r="40" spans="1:3" ht="18.75">
      <c r="A40" s="20"/>
      <c r="B40" s="45"/>
      <c r="C40" s="45"/>
    </row>
    <row r="41" spans="1:3" ht="18.75">
      <c r="A41" s="20"/>
      <c r="B41" s="45"/>
      <c r="C41" s="45"/>
    </row>
    <row r="42" spans="1:3" ht="18.75">
      <c r="A42" s="20"/>
      <c r="B42" s="45"/>
      <c r="C42" s="45"/>
    </row>
    <row r="43" spans="1:3" ht="18.75">
      <c r="A43" s="20"/>
      <c r="B43" s="45"/>
      <c r="C43" s="45"/>
    </row>
    <row r="44" spans="1:3" ht="18.75">
      <c r="A44" s="20"/>
      <c r="B44" s="45"/>
      <c r="C44" s="45"/>
    </row>
    <row r="45" spans="1:3" ht="18.75">
      <c r="A45" s="20"/>
      <c r="B45" s="45"/>
      <c r="C45" s="45"/>
    </row>
    <row r="46" spans="1:3" ht="18.75">
      <c r="A46" s="20"/>
      <c r="B46" s="45"/>
      <c r="C46" s="45"/>
    </row>
    <row r="47" spans="1:3" ht="18.75">
      <c r="A47" s="20"/>
      <c r="B47" s="45"/>
      <c r="C47" s="45"/>
    </row>
    <row r="48" spans="1:3" ht="18.75">
      <c r="A48" s="20"/>
      <c r="B48" s="45"/>
      <c r="C48" s="45"/>
    </row>
    <row r="49" spans="1:3" ht="18.75">
      <c r="A49" s="20"/>
      <c r="B49" s="45"/>
      <c r="C49" s="45"/>
    </row>
    <row r="50" spans="1:3" ht="18.75">
      <c r="A50" s="20"/>
      <c r="B50" s="45"/>
      <c r="C50" s="45"/>
    </row>
    <row r="51" spans="1:3" ht="18.75">
      <c r="A51" s="20"/>
      <c r="B51" s="45"/>
      <c r="C51" s="45"/>
    </row>
    <row r="52" spans="1:3" ht="18.75">
      <c r="A52" s="20"/>
      <c r="B52" s="45"/>
      <c r="C52" s="45"/>
    </row>
    <row r="53" spans="1:3" ht="18.75">
      <c r="A53" s="20"/>
      <c r="B53" s="45"/>
      <c r="C53" s="45"/>
    </row>
    <row r="54" spans="1:3" ht="18.75">
      <c r="A54" s="20"/>
      <c r="B54" s="45"/>
      <c r="C54" s="45"/>
    </row>
    <row r="55" spans="1:3" ht="18.75">
      <c r="A55" s="20"/>
      <c r="B55" s="45"/>
      <c r="C55" s="45"/>
    </row>
    <row r="56" ht="18.75">
      <c r="A56" s="20"/>
    </row>
    <row r="57" ht="18.75">
      <c r="A57" s="20"/>
    </row>
    <row r="58" ht="18.75">
      <c r="A58" s="20"/>
    </row>
    <row r="59" ht="18.75">
      <c r="A59" s="20"/>
    </row>
    <row r="60" ht="18.75">
      <c r="A60" s="20"/>
    </row>
    <row r="61" ht="18.75">
      <c r="A61" s="20"/>
    </row>
    <row r="62" ht="18.75">
      <c r="A62" s="20"/>
    </row>
    <row r="63" ht="18.75">
      <c r="A63" s="20"/>
    </row>
    <row r="64" ht="18.75">
      <c r="A64" s="20"/>
    </row>
    <row r="65" ht="18.75">
      <c r="A65" s="20"/>
    </row>
    <row r="66" ht="18.75">
      <c r="A66" s="20"/>
    </row>
    <row r="67" ht="18.75">
      <c r="A67" s="20"/>
    </row>
    <row r="68" ht="18.75">
      <c r="A68" s="20"/>
    </row>
    <row r="69" ht="18.75">
      <c r="A69" s="20"/>
    </row>
    <row r="70" ht="18.75">
      <c r="A70" s="20"/>
    </row>
    <row r="71" ht="18.75">
      <c r="A71" s="20"/>
    </row>
    <row r="72" ht="18.75">
      <c r="A72" s="20"/>
    </row>
    <row r="73" ht="18.75">
      <c r="A73" s="20"/>
    </row>
    <row r="74" ht="18.75">
      <c r="A74" s="20"/>
    </row>
    <row r="75" ht="18.75">
      <c r="A75" s="20"/>
    </row>
    <row r="76" ht="18.75">
      <c r="A76" s="20"/>
    </row>
    <row r="77" ht="18.75">
      <c r="A77" s="20"/>
    </row>
    <row r="78" ht="18.75">
      <c r="A78" s="20"/>
    </row>
    <row r="79" ht="18.75">
      <c r="A79" s="20"/>
    </row>
    <row r="80" ht="18.75">
      <c r="A80" s="20"/>
    </row>
    <row r="81" ht="18.75">
      <c r="A81" s="20"/>
    </row>
    <row r="82" ht="18.75">
      <c r="A82" s="20"/>
    </row>
    <row r="83" ht="18.75">
      <c r="A83" s="20"/>
    </row>
    <row r="84" ht="18.75">
      <c r="A84" s="20"/>
    </row>
    <row r="85" ht="18.75">
      <c r="A85" s="20"/>
    </row>
    <row r="86" ht="18.75">
      <c r="A86" s="20"/>
    </row>
    <row r="87" ht="18.75">
      <c r="A87" s="20"/>
    </row>
    <row r="88" ht="18.75">
      <c r="A88" s="20"/>
    </row>
    <row r="89" ht="18.75">
      <c r="A89" s="20"/>
    </row>
    <row r="90" ht="18.75">
      <c r="A90" s="2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2007-11-26T07:10:16Z</cp:lastPrinted>
  <dcterms:created xsi:type="dcterms:W3CDTF">1994-03-03T15:07:49Z</dcterms:created>
  <dcterms:modified xsi:type="dcterms:W3CDTF">2024-06-14T01:54:51Z</dcterms:modified>
  <cp:category/>
  <cp:version/>
  <cp:contentType/>
  <cp:contentStatus/>
</cp:coreProperties>
</file>