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<sst xmlns="http://schemas.openxmlformats.org/spreadsheetml/2006/main" count="29" uniqueCount="24">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</sst>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-0.026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2395"/>
          <c:w val="0.861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'I.14-H.05'!$N$7:$N$36</c:f>
              <c:numCache>
                <c:ptCount val="30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400.37999999999994</c:v>
                </c:pt>
                <c:pt idx="28">
                  <c:v>1290.2345280000002</c:v>
                </c:pt>
                <c:pt idx="29">
                  <c:v>2788.3539360000154</c:v>
                </c:pt>
              </c:numCache>
            </c:numRef>
          </c:val>
        </c:ser>
        <c:gapWidth val="100"/>
        <c:axId val="44752298"/>
        <c:axId val="117499"/>
      </c:barChart>
      <c:lineChart>
        <c:grouping val="standard"/>
        <c:varyColors val="0"/>
        <c:ser>
          <c:idx val="1"/>
          <c:order val="1"/>
          <c:tx>
            <c:v>ค่าเฉลี่ย 2208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'I.14-H.05'!$P$7:$P$35</c:f>
              <c:numCache>
                <c:ptCount val="29"/>
                <c:pt idx="0">
                  <c:v>2207.9584957241377</c:v>
                </c:pt>
                <c:pt idx="1">
                  <c:v>2207.9584957241377</c:v>
                </c:pt>
                <c:pt idx="2">
                  <c:v>2207.9584957241377</c:v>
                </c:pt>
                <c:pt idx="3">
                  <c:v>2207.9584957241377</c:v>
                </c:pt>
                <c:pt idx="4">
                  <c:v>2207.9584957241377</c:v>
                </c:pt>
                <c:pt idx="5">
                  <c:v>2207.9584957241377</c:v>
                </c:pt>
                <c:pt idx="6">
                  <c:v>2207.9584957241377</c:v>
                </c:pt>
                <c:pt idx="7">
                  <c:v>2207.9584957241377</c:v>
                </c:pt>
                <c:pt idx="8">
                  <c:v>2207.9584957241377</c:v>
                </c:pt>
                <c:pt idx="9">
                  <c:v>2207.9584957241377</c:v>
                </c:pt>
                <c:pt idx="10">
                  <c:v>2207.9584957241377</c:v>
                </c:pt>
                <c:pt idx="11">
                  <c:v>2207.9584957241377</c:v>
                </c:pt>
                <c:pt idx="12">
                  <c:v>2207.9584957241377</c:v>
                </c:pt>
                <c:pt idx="13">
                  <c:v>2207.9584957241377</c:v>
                </c:pt>
                <c:pt idx="14">
                  <c:v>2207.9584957241377</c:v>
                </c:pt>
                <c:pt idx="15">
                  <c:v>2207.9584957241377</c:v>
                </c:pt>
                <c:pt idx="16">
                  <c:v>2207.9584957241377</c:v>
                </c:pt>
                <c:pt idx="17">
                  <c:v>2207.9584957241377</c:v>
                </c:pt>
                <c:pt idx="18">
                  <c:v>2207.9584957241377</c:v>
                </c:pt>
                <c:pt idx="19">
                  <c:v>2207.9584957241377</c:v>
                </c:pt>
                <c:pt idx="20">
                  <c:v>2207.9584957241377</c:v>
                </c:pt>
                <c:pt idx="21">
                  <c:v>2207.9584957241377</c:v>
                </c:pt>
                <c:pt idx="22">
                  <c:v>2207.9584957241377</c:v>
                </c:pt>
                <c:pt idx="23">
                  <c:v>2207.9584957241377</c:v>
                </c:pt>
                <c:pt idx="24">
                  <c:v>2207.9584957241377</c:v>
                </c:pt>
                <c:pt idx="25">
                  <c:v>2207.9584957241377</c:v>
                </c:pt>
                <c:pt idx="26">
                  <c:v>2207.9584957241377</c:v>
                </c:pt>
                <c:pt idx="27">
                  <c:v>2207.9584957241377</c:v>
                </c:pt>
                <c:pt idx="28">
                  <c:v>2207.9584957241377</c:v>
                </c:pt>
              </c:numCache>
            </c:numRef>
          </c:val>
          <c:smooth val="0"/>
        </c:ser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7499"/>
        <c:crossesAt val="0"/>
        <c:auto val="1"/>
        <c:lblOffset val="100"/>
        <c:tickLblSkip val="1"/>
        <c:noMultiLvlLbl val="0"/>
      </c:catAx>
      <c:valAx>
        <c:axId val="11749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229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9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31">
      <selection activeCell="B36" sqref="B36:M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 aca="true" t="shared" si="0" ref="P7:P35">$N$43</f>
        <v>2207.9584957241377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aca="true" t="shared" si="2" ref="O8:O35">N8*1000000/(365*86400)</f>
        <v>134.25608828006088</v>
      </c>
      <c r="P8" s="38">
        <f t="shared" si="0"/>
        <v>2207.9584957241377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2"/>
        <v>101.5759766615931</v>
      </c>
      <c r="P9" s="38">
        <f t="shared" si="0"/>
        <v>2207.9584957241377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2"/>
        <v>59.31164383561644</v>
      </c>
      <c r="P10" s="38">
        <f t="shared" si="0"/>
        <v>2207.9584957241377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2"/>
        <v>71.33035261288684</v>
      </c>
      <c r="P11" s="38">
        <f t="shared" si="0"/>
        <v>2207.9584957241377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2"/>
        <v>38.592085235920855</v>
      </c>
      <c r="P12" s="38">
        <f t="shared" si="0"/>
        <v>2207.9584957241377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2"/>
        <v>69.3796930492136</v>
      </c>
      <c r="P13" s="38">
        <f t="shared" si="0"/>
        <v>2207.9584957241377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2"/>
        <v>50.12040208016236</v>
      </c>
      <c r="P14" s="38">
        <f t="shared" si="0"/>
        <v>2207.9584957241377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2"/>
        <v>112.36047691527145</v>
      </c>
      <c r="P15" s="38">
        <f t="shared" si="0"/>
        <v>2207.9584957241377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2"/>
        <v>108.57210806697108</v>
      </c>
      <c r="P16" s="38">
        <f t="shared" si="0"/>
        <v>2207.9584957241377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2"/>
        <v>67.79458396752916</v>
      </c>
      <c r="P17" s="38">
        <f t="shared" si="0"/>
        <v>2207.9584957241377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2"/>
        <v>110.72425164890917</v>
      </c>
      <c r="P18" s="38">
        <f t="shared" si="0"/>
        <v>2207.9584957241377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2"/>
        <v>96.29750684931507</v>
      </c>
      <c r="P19" s="38">
        <f t="shared" si="0"/>
        <v>2207.9584957241377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2"/>
        <v>73.40031506849316</v>
      </c>
      <c r="P20" s="38">
        <f t="shared" si="0"/>
        <v>2207.9584957241377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2"/>
        <v>42.102712328767126</v>
      </c>
      <c r="P21" s="38">
        <f t="shared" si="0"/>
        <v>2207.9584957241377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2"/>
        <v>93.65052054794522</v>
      </c>
      <c r="P22" s="38">
        <f t="shared" si="0"/>
        <v>2207.9584957241377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2"/>
        <v>42.40268493150684</v>
      </c>
      <c r="P23" s="38">
        <f t="shared" si="0"/>
        <v>2207.9584957241377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2"/>
        <v>72.59479452054796</v>
      </c>
      <c r="P24" s="38">
        <f t="shared" si="0"/>
        <v>2207.9584957241377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2"/>
        <v>111.67219178082195</v>
      </c>
      <c r="P25" s="38">
        <f t="shared" si="0"/>
        <v>2207.9584957241377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2"/>
        <v>59.53956164383562</v>
      </c>
      <c r="P26" s="38">
        <f t="shared" si="0"/>
        <v>2207.9584957241377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2"/>
        <v>59.59756164383563</v>
      </c>
      <c r="P27" s="38">
        <f t="shared" si="0"/>
        <v>2207.9584957241377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2"/>
        <v>58.956849315068496</v>
      </c>
      <c r="P28" s="38">
        <f t="shared" si="0"/>
        <v>2207.9584957241377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2"/>
        <v>18.26676712328767</v>
      </c>
      <c r="P29" s="38">
        <f t="shared" si="0"/>
        <v>2207.9584957241377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2"/>
        <v>65.03961643835618</v>
      </c>
      <c r="P30" s="38">
        <f t="shared" si="0"/>
        <v>2207.9584957241377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2"/>
        <v>97.31861998985288</v>
      </c>
      <c r="P31" s="38">
        <f t="shared" si="0"/>
        <v>2207.9584957241377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2"/>
        <v>96.35432521562659</v>
      </c>
      <c r="P32" s="38">
        <f t="shared" si="0"/>
        <v>2207.9584957241377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2"/>
        <v>30.764840182648403</v>
      </c>
      <c r="P33" s="38">
        <f t="shared" si="0"/>
        <v>2207.9584957241377</v>
      </c>
      <c r="Q33" s="39"/>
    </row>
    <row r="34" spans="1:17" ht="15" customHeight="1">
      <c r="A34" s="32">
        <v>2563</v>
      </c>
      <c r="B34" s="33">
        <v>0.23</v>
      </c>
      <c r="C34" s="33">
        <v>0.35</v>
      </c>
      <c r="D34" s="33">
        <v>0.31</v>
      </c>
      <c r="E34" s="33">
        <v>0.51</v>
      </c>
      <c r="F34" s="33">
        <v>217.04</v>
      </c>
      <c r="G34" s="33">
        <v>89.84</v>
      </c>
      <c r="H34" s="33">
        <v>58.27</v>
      </c>
      <c r="I34" s="33">
        <v>26.06</v>
      </c>
      <c r="J34" s="33">
        <v>7.28</v>
      </c>
      <c r="K34" s="33">
        <v>0.16</v>
      </c>
      <c r="L34" s="33">
        <v>0.19</v>
      </c>
      <c r="M34" s="33">
        <v>0.14</v>
      </c>
      <c r="N34" s="36">
        <f t="shared" si="3"/>
        <v>400.37999999999994</v>
      </c>
      <c r="O34" s="37">
        <f t="shared" si="2"/>
        <v>12.695966514459663</v>
      </c>
      <c r="P34" s="38">
        <f t="shared" si="0"/>
        <v>2207.9584957241377</v>
      </c>
      <c r="Q34" s="39"/>
    </row>
    <row r="35" spans="1:17" ht="15" customHeight="1">
      <c r="A35" s="32">
        <v>2564</v>
      </c>
      <c r="B35" s="33">
        <v>0</v>
      </c>
      <c r="C35" s="33">
        <v>2.2135680000000013</v>
      </c>
      <c r="D35" s="33">
        <v>46.98216000000001</v>
      </c>
      <c r="E35" s="33">
        <v>44.64547200000003</v>
      </c>
      <c r="F35" s="33">
        <v>305.0568</v>
      </c>
      <c r="G35" s="33">
        <v>260.94096</v>
      </c>
      <c r="H35" s="33">
        <v>335.74824000000007</v>
      </c>
      <c r="I35" s="33">
        <v>281.76768</v>
      </c>
      <c r="J35" s="33">
        <v>2.7233280000000026</v>
      </c>
      <c r="K35" s="33">
        <v>5.846688000000004</v>
      </c>
      <c r="L35" s="33">
        <v>2.7699840000000004</v>
      </c>
      <c r="M35" s="33">
        <v>1.5396480000000012</v>
      </c>
      <c r="N35" s="36">
        <f>SUM(B35:M35)</f>
        <v>1290.2345280000002</v>
      </c>
      <c r="O35" s="37">
        <f t="shared" si="2"/>
        <v>40.91306849315069</v>
      </c>
      <c r="P35" s="38">
        <f t="shared" si="0"/>
        <v>2207.9584957241377</v>
      </c>
      <c r="Q35" s="39"/>
    </row>
    <row r="36" spans="1:17" ht="15" customHeight="1">
      <c r="A36" s="40">
        <v>2565</v>
      </c>
      <c r="B36" s="41">
        <v>24.289632000000015</v>
      </c>
      <c r="C36" s="41">
        <v>134.35718400000061</v>
      </c>
      <c r="D36" s="41">
        <v>76.11321600000022</v>
      </c>
      <c r="E36" s="41">
        <v>524.697696000003</v>
      </c>
      <c r="F36" s="41">
        <v>621.4777920000037</v>
      </c>
      <c r="G36" s="41">
        <v>681.4134720000042</v>
      </c>
      <c r="H36" s="41">
        <v>647.0772480000039</v>
      </c>
      <c r="I36" s="41">
        <v>70.46222400000013</v>
      </c>
      <c r="J36" s="41">
        <v>5.717952000000002</v>
      </c>
      <c r="K36" s="41">
        <v>1.0333440000000012</v>
      </c>
      <c r="L36" s="41">
        <v>0.8398080000000007</v>
      </c>
      <c r="M36" s="41">
        <v>0.8743680000000005</v>
      </c>
      <c r="N36" s="42">
        <f>SUM(B36:M36)</f>
        <v>2788.3539360000154</v>
      </c>
      <c r="O36" s="43">
        <f>N36*1000000/(365*86400)</f>
        <v>88.41812328767172</v>
      </c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4" t="s">
        <v>19</v>
      </c>
      <c r="B42" s="35">
        <f>MAX(B7:B35)</f>
        <v>47.191680000000005</v>
      </c>
      <c r="C42" s="35">
        <f aca="true" t="shared" si="4" ref="C42:M42">MAX(C7:C35)</f>
        <v>365.85</v>
      </c>
      <c r="D42" s="35">
        <f t="shared" si="4"/>
        <v>275.4</v>
      </c>
      <c r="E42" s="35">
        <f t="shared" si="4"/>
        <v>583.1913600000001</v>
      </c>
      <c r="F42" s="35">
        <f t="shared" si="4"/>
        <v>1388.3</v>
      </c>
      <c r="G42" s="35">
        <f t="shared" si="4"/>
        <v>1347.6</v>
      </c>
      <c r="H42" s="35">
        <f t="shared" si="4"/>
        <v>754.6953600000002</v>
      </c>
      <c r="I42" s="35">
        <f t="shared" si="4"/>
        <v>404.51</v>
      </c>
      <c r="J42" s="35">
        <f t="shared" si="4"/>
        <v>194.96</v>
      </c>
      <c r="K42" s="35">
        <f t="shared" si="4"/>
        <v>107.98</v>
      </c>
      <c r="L42" s="35">
        <f t="shared" si="4"/>
        <v>26.83</v>
      </c>
      <c r="M42" s="35">
        <f t="shared" si="4"/>
        <v>21.35376</v>
      </c>
      <c r="N42" s="35">
        <f>MAX(N7:N35)</f>
        <v>4233.9</v>
      </c>
      <c r="O42" s="37">
        <f>N42*1000000/(365*86400)</f>
        <v>134.25608828006088</v>
      </c>
      <c r="P42" s="39"/>
      <c r="Q42" s="39"/>
    </row>
    <row r="43" spans="1:17" ht="15" customHeight="1">
      <c r="A43" s="34" t="s">
        <v>16</v>
      </c>
      <c r="B43" s="35">
        <f>AVERAGE(B7:B35)</f>
        <v>8.136710344827584</v>
      </c>
      <c r="C43" s="35">
        <f aca="true" t="shared" si="5" ref="C43:M43">AVERAGE(C7:C35)</f>
        <v>71.16963365517242</v>
      </c>
      <c r="D43" s="35">
        <f t="shared" si="5"/>
        <v>77.4028844137931</v>
      </c>
      <c r="E43" s="35">
        <f t="shared" si="5"/>
        <v>208.41806041379309</v>
      </c>
      <c r="F43" s="35">
        <f t="shared" si="5"/>
        <v>554.6523522758621</v>
      </c>
      <c r="G43" s="35">
        <f t="shared" si="5"/>
        <v>664.0411340689657</v>
      </c>
      <c r="H43" s="35">
        <f t="shared" si="5"/>
        <v>380.7946366896552</v>
      </c>
      <c r="I43" s="35">
        <f t="shared" si="5"/>
        <v>163.70304110344824</v>
      </c>
      <c r="J43" s="35">
        <f t="shared" si="5"/>
        <v>44.7271048275862</v>
      </c>
      <c r="K43" s="35">
        <f t="shared" si="5"/>
        <v>19.939187862068962</v>
      </c>
      <c r="L43" s="35">
        <f t="shared" si="5"/>
        <v>8.161537103448275</v>
      </c>
      <c r="M43" s="35">
        <f t="shared" si="5"/>
        <v>6.81221296551724</v>
      </c>
      <c r="N43" s="35">
        <f>SUM(B43:M43)</f>
        <v>2207.9584957241377</v>
      </c>
      <c r="O43" s="37">
        <f>N43*1000000/(365*86400)</f>
        <v>70.01390460819817</v>
      </c>
      <c r="P43" s="39"/>
      <c r="Q43" s="39"/>
    </row>
    <row r="44" spans="1:17" ht="15" customHeight="1">
      <c r="A44" s="34" t="s">
        <v>20</v>
      </c>
      <c r="B44" s="35">
        <f>MIN(B7:B35)</f>
        <v>0</v>
      </c>
      <c r="C44" s="35">
        <f aca="true" t="shared" si="6" ref="C44:M44">MIN(C7:C35)</f>
        <v>0.34</v>
      </c>
      <c r="D44" s="35">
        <f t="shared" si="6"/>
        <v>0.23</v>
      </c>
      <c r="E44" s="35">
        <f t="shared" si="6"/>
        <v>0.26</v>
      </c>
      <c r="F44" s="35">
        <f t="shared" si="6"/>
        <v>135.39</v>
      </c>
      <c r="G44" s="35">
        <f t="shared" si="6"/>
        <v>89.84</v>
      </c>
      <c r="H44" s="35">
        <f t="shared" si="6"/>
        <v>32.47</v>
      </c>
      <c r="I44" s="35">
        <f t="shared" si="6"/>
        <v>26.06</v>
      </c>
      <c r="J44" s="35">
        <f t="shared" si="6"/>
        <v>2.7233280000000026</v>
      </c>
      <c r="K44" s="35">
        <f t="shared" si="6"/>
        <v>0.13</v>
      </c>
      <c r="L44" s="35">
        <f t="shared" si="6"/>
        <v>0.15</v>
      </c>
      <c r="M44" s="35">
        <f t="shared" si="6"/>
        <v>0</v>
      </c>
      <c r="N44" s="35">
        <f>MIN(N7:N35)</f>
        <v>400.37999999999994</v>
      </c>
      <c r="O44" s="37">
        <f>N44*1000000/(365*86400)</f>
        <v>12.695966514459663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2017-05-09T02:13:08Z</cp:lastPrinted>
  <dcterms:created xsi:type="dcterms:W3CDTF">1994-01-31T08:04:27Z</dcterms:created>
  <dcterms:modified xsi:type="dcterms:W3CDTF">2023-04-25T01:45:17Z</dcterms:modified>
  <cp:category/>
  <cp:version/>
  <cp:contentType/>
  <cp:contentStatus/>
</cp:coreProperties>
</file>