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G.9" sheetId="1" r:id="rId1"/>
    <sheet name="กราฟG.9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<sst xmlns="http://schemas.openxmlformats.org/spreadsheetml/2006/main" count="23" uniqueCount="23">
  <si>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</si>
  <si>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</si>
  <si>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</si>
  <si>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</si>
  <si>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</si>
  <si>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</si>
  <si>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</si>
  <si>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</si>
  <si>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</si>
  <si>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</si>
  <si>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</si>
  <si>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</si>
  <si>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</si>
  <si>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</si>
  <si>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</si>
  <si>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</si>
  <si>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</si>
  <si>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</si>
  <si>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</si>
  <si>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</si>
  <si>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</si>
  <si>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น้ำแม่สรวย สถานี G.9  บ้านกระเหรี่ยงทุ่งพร้าว  อ.แม่สรวย  จ.เชียงราย</t>
  </si>
  <si>
    <t>พื้นที่รับน้ำ 386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</si>
</sst>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8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2"/>
      <color indexed="10"/>
      <name val="TH SarabunPSK"/>
      <family val="0"/>
    </font>
    <font>
      <sz val="11.75"/>
      <color indexed="13"/>
      <name val="TH SarabunPSK"/>
      <family val="0"/>
    </font>
    <font>
      <sz val="11.75"/>
      <color indexed="12"/>
      <name val="TH SarabunPSK"/>
      <family val="0"/>
    </font>
    <font>
      <sz val="11.75"/>
      <color indexed="10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b/>
      <sz val="11.75"/>
      <color indexed="13"/>
      <name val="TH SarabunPSK"/>
      <family val="0"/>
    </font>
    <font>
      <sz val="12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4" xfId="44" applyNumberFormat="1" applyFont="1" applyFill="1" applyBorder="1" applyAlignment="1">
      <alignment/>
      <protection/>
    </xf>
    <xf numFmtId="1" fontId="36" fillId="18" borderId="13" xfId="44" applyNumberFormat="1" applyFont="1" applyFill="1" applyBorder="1" applyAlignment="1">
      <alignment horizontal="center"/>
      <protection/>
    </xf>
    <xf numFmtId="201" fontId="36" fillId="19" borderId="13" xfId="44" applyNumberFormat="1" applyFont="1" applyFill="1" applyBorder="1" applyAlignment="1">
      <alignment horizontal="right"/>
      <protection/>
    </xf>
    <xf numFmtId="201" fontId="36" fillId="18" borderId="16" xfId="44" applyNumberFormat="1" applyFont="1" applyFill="1" applyBorder="1" applyAlignment="1">
      <alignment horizontal="right"/>
      <protection/>
    </xf>
    <xf numFmtId="1" fontId="37" fillId="18" borderId="13" xfId="44" applyNumberFormat="1" applyFont="1" applyFill="1" applyBorder="1" applyAlignment="1">
      <alignment horizontal="center"/>
      <protection/>
    </xf>
    <xf numFmtId="201" fontId="37" fillId="18" borderId="16" xfId="44" applyNumberFormat="1" applyFont="1" applyFill="1" applyBorder="1" applyAlignment="1">
      <alignment horizontal="right"/>
      <protection/>
    </xf>
    <xf numFmtId="201" fontId="37" fillId="19" borderId="18" xfId="44" applyNumberFormat="1" applyFont="1" applyFill="1" applyBorder="1" applyAlignment="1">
      <alignment horizontal="right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2" fontId="21" fillId="7" borderId="20" xfId="44" applyNumberFormat="1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  <xf numFmtId="0" fontId="21" fillId="18" borderId="20" xfId="44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น้ำแม่สรวย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G.9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บ้านกระเหรี่ยงทุ่งพร้าว อ.แม่สรวย จ.เชียงราย</a:t>
            </a:r>
          </a:p>
        </c:rich>
      </c:tx>
      <c:layout>
        <c:manualLayout>
          <c:xMode val="factor"/>
          <c:yMode val="factor"/>
          <c:x val="-0.031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4"/>
          <c:y val="0.1765"/>
          <c:w val="0.85125"/>
          <c:h val="0.651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G.9'!$A$5:$A$23</c:f>
              <c:numCache>
                <c:ptCount val="19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  <c:pt idx="18">
                  <c:v>2567</c:v>
                </c:pt>
              </c:numCache>
            </c:numRef>
          </c:cat>
          <c:val>
            <c:numRef>
              <c:f>'ตะกอน- G.9'!$N$5:$N$23</c:f>
              <c:numCache>
                <c:ptCount val="19"/>
                <c:pt idx="0">
                  <c:v>14066.12</c:v>
                </c:pt>
                <c:pt idx="1">
                  <c:v>27525.56</c:v>
                </c:pt>
                <c:pt idx="2">
                  <c:v>31940</c:v>
                </c:pt>
                <c:pt idx="3">
                  <c:v>21352.68</c:v>
                </c:pt>
                <c:pt idx="4">
                  <c:v>15626.87</c:v>
                </c:pt>
                <c:pt idx="5">
                  <c:v>15146.9</c:v>
                </c:pt>
                <c:pt idx="6">
                  <c:v>9779.26</c:v>
                </c:pt>
                <c:pt idx="7">
                  <c:v>14695.29</c:v>
                </c:pt>
                <c:pt idx="8">
                  <c:v>21689.49</c:v>
                </c:pt>
                <c:pt idx="9">
                  <c:v>4953.22</c:v>
                </c:pt>
                <c:pt idx="10">
                  <c:v>8537.47</c:v>
                </c:pt>
                <c:pt idx="11">
                  <c:v>46776.55000000001</c:v>
                </c:pt>
                <c:pt idx="12">
                  <c:v>49596.85999999999</c:v>
                </c:pt>
                <c:pt idx="13">
                  <c:v>45266.94000000001</c:v>
                </c:pt>
                <c:pt idx="14">
                  <c:v>10532.960000000003</c:v>
                </c:pt>
                <c:pt idx="15">
                  <c:v>27650.98435547972</c:v>
                </c:pt>
                <c:pt idx="16">
                  <c:v>314115.58526326466</c:v>
                </c:pt>
                <c:pt idx="17">
                  <c:v>32948.517353338655</c:v>
                </c:pt>
                <c:pt idx="18">
                  <c:v>400.8700591093264</c:v>
                </c:pt>
              </c:numCache>
            </c:numRef>
          </c:val>
        </c:ser>
        <c:gapWidth val="50"/>
        <c:axId val="22326966"/>
        <c:axId val="66724967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39,956.0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G.9'!$A$5:$A$22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'ตะกอน- G.9'!$P$5:$P$22</c:f>
              <c:numCache>
                <c:ptCount val="18"/>
                <c:pt idx="0">
                  <c:v>39566.73594289351</c:v>
                </c:pt>
                <c:pt idx="1">
                  <c:v>39566.73594289351</c:v>
                </c:pt>
                <c:pt idx="2">
                  <c:v>39566.73594289351</c:v>
                </c:pt>
                <c:pt idx="3">
                  <c:v>39566.73594289351</c:v>
                </c:pt>
                <c:pt idx="4">
                  <c:v>39566.73594289351</c:v>
                </c:pt>
                <c:pt idx="5">
                  <c:v>39566.73594289351</c:v>
                </c:pt>
                <c:pt idx="6">
                  <c:v>39566.73594289351</c:v>
                </c:pt>
                <c:pt idx="7">
                  <c:v>39566.73594289351</c:v>
                </c:pt>
                <c:pt idx="8">
                  <c:v>39566.73594289351</c:v>
                </c:pt>
                <c:pt idx="9">
                  <c:v>39566.73594289351</c:v>
                </c:pt>
                <c:pt idx="10">
                  <c:v>39566.73594289351</c:v>
                </c:pt>
                <c:pt idx="11">
                  <c:v>39566.73594289351</c:v>
                </c:pt>
                <c:pt idx="12">
                  <c:v>39566.73594289351</c:v>
                </c:pt>
                <c:pt idx="13">
                  <c:v>39566.73594289351</c:v>
                </c:pt>
                <c:pt idx="14">
                  <c:v>39566.73594289351</c:v>
                </c:pt>
                <c:pt idx="15">
                  <c:v>39566.73594289351</c:v>
                </c:pt>
                <c:pt idx="16">
                  <c:v>39566.73594289351</c:v>
                </c:pt>
                <c:pt idx="17">
                  <c:v>39566.73594289351</c:v>
                </c:pt>
              </c:numCache>
            </c:numRef>
          </c:val>
          <c:smooth val="0"/>
        </c:ser>
        <c:axId val="22326966"/>
        <c:axId val="66724967"/>
      </c:lineChart>
      <c:catAx>
        <c:axId val="22326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66724967"/>
        <c:crosses val="autoZero"/>
        <c:auto val="1"/>
        <c:lblOffset val="100"/>
        <c:tickLblSkip val="1"/>
        <c:noMultiLvlLbl val="0"/>
      </c:catAx>
      <c:valAx>
        <c:axId val="66724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22326966"/>
        <c:crossesAt val="1"/>
        <c:crossBetween val="between"/>
        <c:dispUnits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075"/>
          <c:y val="0.92425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6"/>
  <sheetViews>
    <sheetView zoomScale="85" zoomScaleNormal="85" zoomScalePageLayoutView="0" workbookViewId="0" topLeftCell="A14">
      <selection activeCell="B23" sqref="B23:C23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0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2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18" t="s">
        <v>19</v>
      </c>
    </row>
    <row r="4" spans="1:16" ht="21">
      <c r="A4" s="33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18" t="s">
        <v>20</v>
      </c>
    </row>
    <row r="5" spans="1:16" ht="21">
      <c r="A5" s="9">
        <v>2549</v>
      </c>
      <c r="B5" s="15">
        <v>474.15</v>
      </c>
      <c r="C5" s="15">
        <v>566.41</v>
      </c>
      <c r="D5" s="15">
        <v>488.37</v>
      </c>
      <c r="E5" s="15">
        <v>1090.74</v>
      </c>
      <c r="F5" s="15">
        <v>3101.16</v>
      </c>
      <c r="G5" s="15">
        <v>2876.52</v>
      </c>
      <c r="H5" s="15">
        <v>2520.85</v>
      </c>
      <c r="I5" s="15">
        <v>1302</v>
      </c>
      <c r="J5" s="15">
        <v>740.29</v>
      </c>
      <c r="K5" s="15">
        <v>340.24</v>
      </c>
      <c r="L5" s="15">
        <v>281.4</v>
      </c>
      <c r="M5" s="15">
        <v>283.99</v>
      </c>
      <c r="N5" s="12">
        <v>14066.12</v>
      </c>
      <c r="P5" s="19">
        <f>N25</f>
        <v>39566.73594289351</v>
      </c>
    </row>
    <row r="6" spans="1:16" ht="21">
      <c r="A6" s="10">
        <v>2550</v>
      </c>
      <c r="B6" s="16">
        <v>200.91</v>
      </c>
      <c r="C6" s="16">
        <v>1372.18</v>
      </c>
      <c r="D6" s="16">
        <v>1342.66</v>
      </c>
      <c r="E6" s="16">
        <v>455.2</v>
      </c>
      <c r="F6" s="16">
        <v>2095.29</v>
      </c>
      <c r="G6" s="16">
        <v>9779.69</v>
      </c>
      <c r="H6" s="16">
        <v>9074.44</v>
      </c>
      <c r="I6" s="16">
        <v>1778.21</v>
      </c>
      <c r="J6" s="16">
        <v>427.69</v>
      </c>
      <c r="K6" s="16">
        <v>391.08</v>
      </c>
      <c r="L6" s="16">
        <v>345.52</v>
      </c>
      <c r="M6" s="16">
        <v>262.68</v>
      </c>
      <c r="N6" s="13">
        <v>27525.56</v>
      </c>
      <c r="P6" s="19">
        <f>P5</f>
        <v>39566.73594289351</v>
      </c>
    </row>
    <row r="7" spans="1:16" ht="21">
      <c r="A7" s="10">
        <v>2551</v>
      </c>
      <c r="B7" s="16">
        <v>296</v>
      </c>
      <c r="C7" s="16">
        <v>1138</v>
      </c>
      <c r="D7" s="16">
        <v>1535</v>
      </c>
      <c r="E7" s="16">
        <v>1110</v>
      </c>
      <c r="F7" s="16">
        <v>8504</v>
      </c>
      <c r="G7" s="16">
        <v>10368</v>
      </c>
      <c r="H7" s="16">
        <v>6047</v>
      </c>
      <c r="I7" s="16">
        <v>1271</v>
      </c>
      <c r="J7" s="16">
        <v>472</v>
      </c>
      <c r="K7" s="16">
        <v>609</v>
      </c>
      <c r="L7" s="16">
        <v>355</v>
      </c>
      <c r="M7" s="16">
        <v>235</v>
      </c>
      <c r="N7" s="13">
        <v>31940</v>
      </c>
      <c r="P7" s="19">
        <f aca="true" t="shared" si="0" ref="P7:P19">P6</f>
        <v>39566.73594289351</v>
      </c>
    </row>
    <row r="8" spans="1:16" ht="21">
      <c r="A8" s="10">
        <v>2552</v>
      </c>
      <c r="B8" s="16">
        <v>141.9</v>
      </c>
      <c r="C8" s="16">
        <v>356.78</v>
      </c>
      <c r="D8" s="16">
        <v>628.7</v>
      </c>
      <c r="E8" s="16">
        <v>1323.73</v>
      </c>
      <c r="F8" s="16">
        <v>6339.6</v>
      </c>
      <c r="G8" s="16">
        <v>5482.76</v>
      </c>
      <c r="H8" s="16">
        <v>4953.56</v>
      </c>
      <c r="I8" s="16">
        <v>813.68</v>
      </c>
      <c r="J8" s="16">
        <v>531.64</v>
      </c>
      <c r="K8" s="16">
        <v>327.9</v>
      </c>
      <c r="L8" s="16">
        <v>214.08</v>
      </c>
      <c r="M8" s="16">
        <v>238.36</v>
      </c>
      <c r="N8" s="13">
        <v>21352.68</v>
      </c>
      <c r="P8" s="19">
        <f t="shared" si="0"/>
        <v>39566.73594289351</v>
      </c>
    </row>
    <row r="9" spans="1:16" ht="21">
      <c r="A9" s="10">
        <v>2553</v>
      </c>
      <c r="B9" s="16">
        <v>216.57</v>
      </c>
      <c r="C9" s="16">
        <v>245.36</v>
      </c>
      <c r="D9" s="16">
        <v>202.67</v>
      </c>
      <c r="E9" s="16">
        <v>1398.66</v>
      </c>
      <c r="F9" s="16">
        <v>3128.93</v>
      </c>
      <c r="G9" s="16">
        <v>4564.64</v>
      </c>
      <c r="H9" s="16">
        <v>2532.93</v>
      </c>
      <c r="I9" s="16">
        <v>1511.37</v>
      </c>
      <c r="J9" s="16">
        <v>696.32</v>
      </c>
      <c r="K9" s="16">
        <v>507.73</v>
      </c>
      <c r="L9" s="16">
        <v>306.22</v>
      </c>
      <c r="M9" s="16">
        <v>315.48</v>
      </c>
      <c r="N9" s="13">
        <v>15626.87</v>
      </c>
      <c r="P9" s="19">
        <f t="shared" si="0"/>
        <v>39566.73594289351</v>
      </c>
    </row>
    <row r="10" spans="1:16" ht="21">
      <c r="A10" s="10">
        <v>2554</v>
      </c>
      <c r="B10" s="16">
        <v>516.55</v>
      </c>
      <c r="C10" s="16">
        <v>1187.57</v>
      </c>
      <c r="D10" s="16">
        <v>994.74</v>
      </c>
      <c r="E10" s="16">
        <v>1267.82</v>
      </c>
      <c r="F10" s="16">
        <v>3190.12</v>
      </c>
      <c r="G10" s="16">
        <v>3098.75</v>
      </c>
      <c r="H10" s="16">
        <v>1751.26</v>
      </c>
      <c r="I10" s="16">
        <v>990.35</v>
      </c>
      <c r="J10" s="16">
        <v>805.13</v>
      </c>
      <c r="K10" s="16">
        <v>645.97</v>
      </c>
      <c r="L10" s="16">
        <v>326.03</v>
      </c>
      <c r="M10" s="16">
        <v>372.61</v>
      </c>
      <c r="N10" s="13">
        <v>15146.9</v>
      </c>
      <c r="P10" s="19">
        <f t="shared" si="0"/>
        <v>39566.73594289351</v>
      </c>
    </row>
    <row r="11" spans="1:16" ht="21">
      <c r="A11" s="10">
        <v>2555</v>
      </c>
      <c r="B11" s="16">
        <v>101.07</v>
      </c>
      <c r="C11" s="16">
        <v>262.95</v>
      </c>
      <c r="D11" s="16">
        <v>136.31</v>
      </c>
      <c r="E11" s="16">
        <v>603.58</v>
      </c>
      <c r="F11" s="16">
        <v>2137.41</v>
      </c>
      <c r="G11" s="16">
        <v>3946.09</v>
      </c>
      <c r="H11" s="16">
        <v>1397.12</v>
      </c>
      <c r="I11" s="16">
        <v>591.01</v>
      </c>
      <c r="J11" s="16">
        <v>313.42</v>
      </c>
      <c r="K11" s="16">
        <v>129.94</v>
      </c>
      <c r="L11" s="16">
        <v>63.73</v>
      </c>
      <c r="M11" s="16">
        <v>96.62</v>
      </c>
      <c r="N11" s="13">
        <v>9779.26</v>
      </c>
      <c r="P11" s="19">
        <f t="shared" si="0"/>
        <v>39566.73594289351</v>
      </c>
    </row>
    <row r="12" spans="1:16" ht="21">
      <c r="A12" s="10">
        <v>2556</v>
      </c>
      <c r="B12" s="16">
        <v>9.01</v>
      </c>
      <c r="C12" s="16">
        <v>39.68</v>
      </c>
      <c r="D12" s="16">
        <v>13.65</v>
      </c>
      <c r="E12" s="16">
        <v>1476.91</v>
      </c>
      <c r="F12" s="16">
        <v>1406.72</v>
      </c>
      <c r="G12" s="16">
        <v>3618.62</v>
      </c>
      <c r="H12" s="16">
        <v>5806.56</v>
      </c>
      <c r="I12" s="16">
        <v>1072.89</v>
      </c>
      <c r="J12" s="16">
        <v>817.3</v>
      </c>
      <c r="K12" s="16">
        <v>165.25</v>
      </c>
      <c r="L12" s="16">
        <v>215.86</v>
      </c>
      <c r="M12" s="16">
        <v>52.84</v>
      </c>
      <c r="N12" s="13">
        <v>14695.29</v>
      </c>
      <c r="P12" s="19">
        <f t="shared" si="0"/>
        <v>39566.73594289351</v>
      </c>
    </row>
    <row r="13" spans="1:16" ht="21">
      <c r="A13" s="10">
        <v>2557</v>
      </c>
      <c r="B13" s="16">
        <v>189.69</v>
      </c>
      <c r="C13" s="16">
        <v>757.52</v>
      </c>
      <c r="D13" s="16">
        <v>492.24</v>
      </c>
      <c r="E13" s="16">
        <v>1118.96</v>
      </c>
      <c r="F13" s="16">
        <v>4085.26</v>
      </c>
      <c r="G13" s="16">
        <v>7646.42</v>
      </c>
      <c r="H13" s="16">
        <v>3381.45</v>
      </c>
      <c r="I13" s="16">
        <v>2162.02</v>
      </c>
      <c r="J13" s="16">
        <v>537.72</v>
      </c>
      <c r="K13" s="16">
        <v>400.43</v>
      </c>
      <c r="L13" s="16">
        <v>275.1</v>
      </c>
      <c r="M13" s="16">
        <v>642.68</v>
      </c>
      <c r="N13" s="13">
        <v>21689.49</v>
      </c>
      <c r="P13" s="19">
        <f t="shared" si="0"/>
        <v>39566.73594289351</v>
      </c>
    </row>
    <row r="14" spans="1:16" ht="21">
      <c r="A14" s="10">
        <v>2558</v>
      </c>
      <c r="B14" s="16">
        <v>434.69</v>
      </c>
      <c r="C14" s="16">
        <v>242.69</v>
      </c>
      <c r="D14" s="16">
        <v>116.02</v>
      </c>
      <c r="E14" s="16">
        <v>1333.18</v>
      </c>
      <c r="F14" s="16">
        <v>779.12</v>
      </c>
      <c r="G14" s="16">
        <v>736.67</v>
      </c>
      <c r="H14" s="16">
        <v>671.88</v>
      </c>
      <c r="I14" s="16">
        <v>368.6</v>
      </c>
      <c r="J14" s="16">
        <v>130.84</v>
      </c>
      <c r="K14" s="16">
        <v>61.88</v>
      </c>
      <c r="L14" s="16">
        <v>55.58</v>
      </c>
      <c r="M14" s="16">
        <v>22.07</v>
      </c>
      <c r="N14" s="13">
        <v>4953.22</v>
      </c>
      <c r="P14" s="19">
        <f t="shared" si="0"/>
        <v>39566.73594289351</v>
      </c>
    </row>
    <row r="15" spans="1:16" ht="21">
      <c r="A15" s="10">
        <v>2559</v>
      </c>
      <c r="B15" s="16">
        <v>29.27</v>
      </c>
      <c r="C15" s="16">
        <v>198.04</v>
      </c>
      <c r="D15" s="16">
        <v>889.83</v>
      </c>
      <c r="E15" s="16">
        <v>1151.8</v>
      </c>
      <c r="F15" s="16">
        <v>1373.74</v>
      </c>
      <c r="G15" s="16">
        <v>1456.68</v>
      </c>
      <c r="H15" s="16">
        <v>1213.27</v>
      </c>
      <c r="I15" s="16">
        <v>1337.27</v>
      </c>
      <c r="J15" s="16">
        <v>398.63</v>
      </c>
      <c r="K15" s="16">
        <v>303.94</v>
      </c>
      <c r="L15" s="16">
        <v>136.74</v>
      </c>
      <c r="M15" s="16">
        <v>48.25</v>
      </c>
      <c r="N15" s="13">
        <v>8537.47</v>
      </c>
      <c r="P15" s="19">
        <f t="shared" si="0"/>
        <v>39566.73594289351</v>
      </c>
    </row>
    <row r="16" spans="1:16" ht="21">
      <c r="A16" s="10">
        <v>2560</v>
      </c>
      <c r="B16" s="21">
        <v>244.94</v>
      </c>
      <c r="C16" s="21">
        <v>959.2</v>
      </c>
      <c r="D16" s="21">
        <v>557.6</v>
      </c>
      <c r="E16" s="21">
        <v>15381.3</v>
      </c>
      <c r="F16" s="21">
        <v>3171.65</v>
      </c>
      <c r="G16" s="21">
        <v>8558.12</v>
      </c>
      <c r="H16" s="21">
        <v>14087.88</v>
      </c>
      <c r="I16" s="21">
        <v>2297.42</v>
      </c>
      <c r="J16" s="21">
        <v>850.91</v>
      </c>
      <c r="K16" s="21">
        <v>441.12</v>
      </c>
      <c r="L16" s="21">
        <v>135.94</v>
      </c>
      <c r="M16" s="21">
        <v>90.47</v>
      </c>
      <c r="N16" s="22">
        <f aca="true" t="shared" si="1" ref="N16:N23">SUM(B16:M16)</f>
        <v>46776.55000000001</v>
      </c>
      <c r="P16" s="19">
        <f t="shared" si="0"/>
        <v>39566.73594289351</v>
      </c>
    </row>
    <row r="17" spans="1:16" ht="21">
      <c r="A17" s="10">
        <v>2561</v>
      </c>
      <c r="B17" s="16">
        <v>93.97</v>
      </c>
      <c r="C17" s="16">
        <v>1084.73</v>
      </c>
      <c r="D17" s="16">
        <v>1963.26</v>
      </c>
      <c r="E17" s="16">
        <v>820.95</v>
      </c>
      <c r="F17" s="16">
        <v>13926.82</v>
      </c>
      <c r="G17" s="16">
        <v>14078.33</v>
      </c>
      <c r="H17" s="16">
        <v>11449.35</v>
      </c>
      <c r="I17" s="16">
        <v>3176.64</v>
      </c>
      <c r="J17" s="16">
        <v>1772.63</v>
      </c>
      <c r="K17" s="16">
        <v>1069.05</v>
      </c>
      <c r="L17" s="16">
        <v>125.92</v>
      </c>
      <c r="M17" s="16">
        <v>35.21</v>
      </c>
      <c r="N17" s="13">
        <f t="shared" si="1"/>
        <v>49596.85999999999</v>
      </c>
      <c r="P17" s="19">
        <f t="shared" si="0"/>
        <v>39566.73594289351</v>
      </c>
    </row>
    <row r="18" spans="1:16" ht="21">
      <c r="A18" s="10">
        <v>2562</v>
      </c>
      <c r="B18" s="16">
        <v>143.89</v>
      </c>
      <c r="C18" s="16">
        <v>443.31</v>
      </c>
      <c r="D18" s="16">
        <v>708.56</v>
      </c>
      <c r="E18" s="16">
        <v>175.63</v>
      </c>
      <c r="F18" s="16">
        <v>36196.41</v>
      </c>
      <c r="G18" s="16">
        <v>6009.32</v>
      </c>
      <c r="H18" s="16">
        <v>492.58</v>
      </c>
      <c r="I18" s="16">
        <v>437.08</v>
      </c>
      <c r="J18" s="16">
        <v>309.58</v>
      </c>
      <c r="K18" s="16">
        <v>249.14</v>
      </c>
      <c r="L18" s="16">
        <v>58.44</v>
      </c>
      <c r="M18" s="16">
        <v>43</v>
      </c>
      <c r="N18" s="13">
        <f t="shared" si="1"/>
        <v>45266.94000000001</v>
      </c>
      <c r="P18" s="19">
        <f t="shared" si="0"/>
        <v>39566.73594289351</v>
      </c>
    </row>
    <row r="19" spans="1:16" ht="21">
      <c r="A19" s="10">
        <v>2563</v>
      </c>
      <c r="B19" s="16">
        <v>98.11</v>
      </c>
      <c r="C19" s="16">
        <v>144.71</v>
      </c>
      <c r="D19" s="16">
        <v>849</v>
      </c>
      <c r="E19" s="16">
        <v>179.19</v>
      </c>
      <c r="F19" s="16">
        <v>5220.68</v>
      </c>
      <c r="G19" s="16">
        <v>1849.66</v>
      </c>
      <c r="H19" s="16">
        <v>1007.1</v>
      </c>
      <c r="I19" s="16">
        <v>623.2</v>
      </c>
      <c r="J19" s="16">
        <v>106.28</v>
      </c>
      <c r="K19" s="16">
        <v>111.52</v>
      </c>
      <c r="L19" s="16">
        <v>211.84</v>
      </c>
      <c r="M19" s="16">
        <v>131.67</v>
      </c>
      <c r="N19" s="13">
        <f t="shared" si="1"/>
        <v>10532.960000000003</v>
      </c>
      <c r="P19" s="19">
        <f t="shared" si="0"/>
        <v>39566.73594289351</v>
      </c>
    </row>
    <row r="20" spans="1:16" ht="21">
      <c r="A20" s="24">
        <v>2564</v>
      </c>
      <c r="B20" s="25">
        <v>174.0419487025531</v>
      </c>
      <c r="C20" s="25">
        <v>92.66289223027312</v>
      </c>
      <c r="D20" s="25">
        <v>229.1813916823651</v>
      </c>
      <c r="E20" s="25">
        <v>604.7041087667182</v>
      </c>
      <c r="F20" s="25">
        <v>2782.1815914995377</v>
      </c>
      <c r="G20" s="25">
        <v>16078.811594461344</v>
      </c>
      <c r="H20" s="25">
        <v>5506.527770896463</v>
      </c>
      <c r="I20" s="25">
        <v>1635.209941073779</v>
      </c>
      <c r="J20" s="25">
        <v>200.38374659168463</v>
      </c>
      <c r="K20" s="25">
        <v>173.96598433116299</v>
      </c>
      <c r="L20" s="25">
        <v>80.2734215629585</v>
      </c>
      <c r="M20" s="25">
        <v>93.03996368088045</v>
      </c>
      <c r="N20" s="26">
        <f t="shared" si="1"/>
        <v>27650.98435547972</v>
      </c>
      <c r="P20" s="19">
        <f>P19</f>
        <v>39566.73594289351</v>
      </c>
    </row>
    <row r="21" spans="1:16" ht="21">
      <c r="A21" s="24">
        <v>2565</v>
      </c>
      <c r="B21" s="25">
        <v>112.67847454610568</v>
      </c>
      <c r="C21" s="25">
        <v>1745.1668183561394</v>
      </c>
      <c r="D21" s="25">
        <v>131.6477200608208</v>
      </c>
      <c r="E21" s="25">
        <v>2744.10735422852</v>
      </c>
      <c r="F21" s="25">
        <v>82325.61364119888</v>
      </c>
      <c r="G21" s="25">
        <v>147148.10068376662</v>
      </c>
      <c r="H21" s="25">
        <v>72780.22835330002</v>
      </c>
      <c r="I21" s="25">
        <v>5908.102879380337</v>
      </c>
      <c r="J21" s="25">
        <v>822.6297855144144</v>
      </c>
      <c r="K21" s="25">
        <v>255.31304448610308</v>
      </c>
      <c r="L21" s="25">
        <v>91.79614824675967</v>
      </c>
      <c r="M21" s="25">
        <v>50.20036017995927</v>
      </c>
      <c r="N21" s="26">
        <f t="shared" si="1"/>
        <v>314115.58526326466</v>
      </c>
      <c r="P21" s="19">
        <f>P20</f>
        <v>39566.73594289351</v>
      </c>
    </row>
    <row r="22" spans="1:16" ht="21">
      <c r="A22" s="24">
        <v>2566</v>
      </c>
      <c r="B22" s="25">
        <v>10.960330080271563</v>
      </c>
      <c r="C22" s="25">
        <v>349.9582832200475</v>
      </c>
      <c r="D22" s="25">
        <v>294.60663603436194</v>
      </c>
      <c r="E22" s="25">
        <v>482.7069350641629</v>
      </c>
      <c r="F22" s="25">
        <v>4273.41770033561</v>
      </c>
      <c r="G22" s="25">
        <v>12603.518275421451</v>
      </c>
      <c r="H22" s="25">
        <v>10974.382570593478</v>
      </c>
      <c r="I22" s="25">
        <v>3018.1759091981967</v>
      </c>
      <c r="J22" s="25">
        <v>647.4176357076889</v>
      </c>
      <c r="K22" s="25">
        <v>166.3781170060581</v>
      </c>
      <c r="L22" s="25">
        <v>76.49669127922635</v>
      </c>
      <c r="M22" s="25">
        <v>50.4982693980986</v>
      </c>
      <c r="N22" s="26">
        <f t="shared" si="1"/>
        <v>32948.517353338655</v>
      </c>
      <c r="P22" s="19">
        <f>P21</f>
        <v>39566.73594289351</v>
      </c>
    </row>
    <row r="23" spans="1:16" ht="21">
      <c r="A23" s="27">
        <v>2567</v>
      </c>
      <c r="B23" s="29">
        <v>55.499819028432405</v>
      </c>
      <c r="C23" s="29">
        <v>345.370240080894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8">
        <f t="shared" si="1"/>
        <v>400.8700591093264</v>
      </c>
      <c r="P23" s="19"/>
    </row>
    <row r="24" spans="1:14" ht="21">
      <c r="A24" s="11" t="s">
        <v>16</v>
      </c>
      <c r="B24" s="17">
        <f>MAX(B5:B22)</f>
        <v>516.55</v>
      </c>
      <c r="C24" s="17">
        <f aca="true" t="shared" si="2" ref="C24:M24">MAX(C5:C22)</f>
        <v>1745.1668183561394</v>
      </c>
      <c r="D24" s="17">
        <f t="shared" si="2"/>
        <v>1963.26</v>
      </c>
      <c r="E24" s="17">
        <f t="shared" si="2"/>
        <v>15381.3</v>
      </c>
      <c r="F24" s="17">
        <f t="shared" si="2"/>
        <v>82325.61364119888</v>
      </c>
      <c r="G24" s="17">
        <f t="shared" si="2"/>
        <v>147148.10068376662</v>
      </c>
      <c r="H24" s="17">
        <f t="shared" si="2"/>
        <v>72780.22835330002</v>
      </c>
      <c r="I24" s="17">
        <f t="shared" si="2"/>
        <v>5908.102879380337</v>
      </c>
      <c r="J24" s="17">
        <f t="shared" si="2"/>
        <v>1772.63</v>
      </c>
      <c r="K24" s="17">
        <f t="shared" si="2"/>
        <v>1069.05</v>
      </c>
      <c r="L24" s="17">
        <f t="shared" si="2"/>
        <v>355</v>
      </c>
      <c r="M24" s="17">
        <f t="shared" si="2"/>
        <v>642.68</v>
      </c>
      <c r="N24" s="23">
        <f>MAX(N5:N22)</f>
        <v>314115.58526326466</v>
      </c>
    </row>
    <row r="25" spans="1:14" ht="21">
      <c r="A25" s="11" t="s">
        <v>14</v>
      </c>
      <c r="B25" s="17">
        <f>AVERAGE(B5:B22)</f>
        <v>193.80004185160723</v>
      </c>
      <c r="C25" s="17">
        <f aca="true" t="shared" si="3" ref="C25:M25">AVERAGE(C5:C22)</f>
        <v>621.4954441003588</v>
      </c>
      <c r="D25" s="17">
        <f t="shared" si="3"/>
        <v>643.002541543197</v>
      </c>
      <c r="E25" s="17">
        <f t="shared" si="3"/>
        <v>1817.7315776699663</v>
      </c>
      <c r="F25" s="17">
        <f t="shared" si="3"/>
        <v>10224.340162946335</v>
      </c>
      <c r="G25" s="17">
        <f t="shared" si="3"/>
        <v>14438.927808536078</v>
      </c>
      <c r="H25" s="17">
        <f t="shared" si="3"/>
        <v>8647.131594154996</v>
      </c>
      <c r="I25" s="17">
        <f t="shared" si="3"/>
        <v>1683.0127072029068</v>
      </c>
      <c r="J25" s="17">
        <f t="shared" si="3"/>
        <v>587.8228426563215</v>
      </c>
      <c r="K25" s="17">
        <f t="shared" si="3"/>
        <v>352.76928587907366</v>
      </c>
      <c r="L25" s="17">
        <f t="shared" si="3"/>
        <v>186.44257006049693</v>
      </c>
      <c r="M25" s="17">
        <f t="shared" si="3"/>
        <v>170.25936629216326</v>
      </c>
      <c r="N25" s="14">
        <f>SUM(B25:M25)</f>
        <v>39566.73594289351</v>
      </c>
    </row>
    <row r="26" spans="1:14" ht="21">
      <c r="A26" s="11" t="s">
        <v>15</v>
      </c>
      <c r="B26" s="17">
        <f>MIN(B5:B22)</f>
        <v>9.01</v>
      </c>
      <c r="C26" s="17">
        <f aca="true" t="shared" si="4" ref="C26:M26">MIN(C5:C22)</f>
        <v>39.68</v>
      </c>
      <c r="D26" s="17">
        <f t="shared" si="4"/>
        <v>13.65</v>
      </c>
      <c r="E26" s="17">
        <f t="shared" si="4"/>
        <v>175.63</v>
      </c>
      <c r="F26" s="17">
        <f t="shared" si="4"/>
        <v>779.12</v>
      </c>
      <c r="G26" s="17">
        <f t="shared" si="4"/>
        <v>736.67</v>
      </c>
      <c r="H26" s="17">
        <f t="shared" si="4"/>
        <v>492.58</v>
      </c>
      <c r="I26" s="17">
        <f t="shared" si="4"/>
        <v>368.6</v>
      </c>
      <c r="J26" s="17">
        <f t="shared" si="4"/>
        <v>106.28</v>
      </c>
      <c r="K26" s="17">
        <f t="shared" si="4"/>
        <v>61.88</v>
      </c>
      <c r="L26" s="17">
        <f t="shared" si="4"/>
        <v>55.58</v>
      </c>
      <c r="M26" s="17">
        <f t="shared" si="4"/>
        <v>22.07</v>
      </c>
      <c r="N26" s="23">
        <f>MIN(N5:N22)</f>
        <v>4953.22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2024-06-19T02:54:31Z</dcterms:modified>
  <cp:category/>
  <cp:version/>
  <cp:contentType/>
  <cp:contentStatus/>
</cp:coreProperties>
</file>