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195" windowHeight="4260" activeTab="0"/>
  </bookViews>
  <sheets>
    <sheet name="H05G8" sheetId="1" r:id="rId1"/>
    <sheet name="กราฟปริมาณน้ำรายปี" sheetId="2" r:id="rId2"/>
  </sheets>
  <externalReferences>
    <externalReference r:id="rId5"/>
  </externalReferences>
  <definedNames>
    <definedName name="_xlnm.Print_Area" localSheetId="0">'H05G8'!$A$1:$O$54</definedName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<sst xmlns="http://schemas.openxmlformats.org/spreadsheetml/2006/main" count="33" uniqueCount="27">
  <si>
    <t>ปริมาณน้ำรายเดือน - ล้านลูกบาศก์เมตร</t>
  </si>
  <si>
    <t>สถานี  : บ้านต้นยาง กิ่ง อ.แม่ลาว จ.เชียงราย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</si>
  <si>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</si>
  <si>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</si>
  <si>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</si>
  <si>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</si>
  <si>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</si>
  <si>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</si>
  <si>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</si>
  <si>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</si>
  <si>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</si>
  <si>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</si>
  <si>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</si>
  <si>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</si>
  <si>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</si>
  <si>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</si>
  <si>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</si>
  <si>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</si>
  <si>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</si>
  <si>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</si>
  <si>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</si>
  <si>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</si>
  <si>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 xml:space="preserve"> </t>
  </si>
  <si>
    <r>
      <t>หมายเหตุ</t>
    </r>
    <r>
      <rPr>
        <sz val="15"/>
        <rFont val="TH SarabunPSK"/>
        <family val="2"/>
      </rPr>
      <t xml:space="preserve">  1. ปีน้ำเริ่มตั้งแต่ 1 เม.ย. ถึง 31 มี.ค. ของปีต่อไป</t>
    </r>
  </si>
  <si>
    <t xml:space="preserve"> พี้นที่รับน้ำ    2,909    ตร.กม. </t>
  </si>
  <si>
    <t xml:space="preserve">แม่น้ำ  : น้ำแม่ลาว  G.8 </t>
  </si>
  <si>
    <t>ปริมาณน้ำเฉลี่ย 739.91 ล้านลบ.ม.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</si>
</sst>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0_)"/>
    <numFmt numFmtId="179" formatCode="0.00_)"/>
    <numFmt numFmtId="180" formatCode="\ \ bbbb"/>
  </numFmts>
  <fonts count="50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b/>
      <u val="single"/>
      <sz val="15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4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50"/>
      <name val="TH SarabunPSK"/>
      <family val="0"/>
    </font>
    <font>
      <b/>
      <sz val="14"/>
      <color indexed="50"/>
      <name val="TH SarabunPSK"/>
      <family val="0"/>
    </font>
    <font>
      <b/>
      <sz val="18"/>
      <color indexed="4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2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2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0" fontId="6" fillId="0" borderId="13" xfId="0" applyNumberFormat="1" applyFont="1" applyBorder="1" applyAlignment="1" applyProtection="1">
      <alignment horizontal="center"/>
      <protection/>
    </xf>
    <xf numFmtId="2" fontId="9" fillId="0" borderId="0" xfId="0" applyNumberFormat="1" applyFont="1" applyAlignment="1">
      <alignment horizontal="centerContinuous"/>
    </xf>
    <xf numFmtId="2" fontId="7" fillId="0" borderId="14" xfId="0" applyNumberFormat="1" applyFont="1" applyBorder="1" applyAlignment="1">
      <alignment/>
    </xf>
    <xf numFmtId="179" fontId="5" fillId="0" borderId="14" xfId="0" applyNumberFormat="1" applyFont="1" applyBorder="1" applyAlignment="1" applyProtection="1">
      <alignment/>
      <protection/>
    </xf>
    <xf numFmtId="179" fontId="5" fillId="0" borderId="14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center"/>
    </xf>
    <xf numFmtId="178" fontId="6" fillId="0" borderId="11" xfId="0" applyNumberFormat="1" applyFont="1" applyBorder="1" applyAlignment="1" applyProtection="1">
      <alignment horizontal="center"/>
      <protection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2" fontId="4" fillId="0" borderId="14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2" fontId="4" fillId="0" borderId="17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/>
    </xf>
    <xf numFmtId="0" fontId="6" fillId="0" borderId="10" xfId="0" applyFont="1" applyBorder="1" applyAlignment="1" applyProtection="1">
      <alignment horizontal="center"/>
      <protection/>
    </xf>
    <xf numFmtId="4" fontId="6" fillId="0" borderId="19" xfId="0" applyNumberFormat="1" applyFont="1" applyBorder="1" applyAlignment="1" applyProtection="1">
      <alignment horizontal="right"/>
      <protection/>
    </xf>
    <xf numFmtId="4" fontId="6" fillId="0" borderId="17" xfId="0" applyNumberFormat="1" applyFont="1" applyBorder="1" applyAlignment="1" applyProtection="1">
      <alignment horizontal="right"/>
      <protection/>
    </xf>
    <xf numFmtId="4" fontId="6" fillId="0" borderId="17" xfId="0" applyNumberFormat="1" applyFont="1" applyBorder="1" applyAlignment="1" applyProtection="1">
      <alignment/>
      <protection/>
    </xf>
    <xf numFmtId="4" fontId="6" fillId="0" borderId="20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horizontal="right"/>
      <protection/>
    </xf>
    <xf numFmtId="4" fontId="6" fillId="0" borderId="11" xfId="0" applyNumberFormat="1" applyFont="1" applyBorder="1" applyAlignment="1">
      <alignment horizontal="right"/>
    </xf>
    <xf numFmtId="4" fontId="6" fillId="0" borderId="19" xfId="0" applyNumberFormat="1" applyFont="1" applyBorder="1" applyAlignment="1" applyProtection="1">
      <alignment/>
      <protection/>
    </xf>
    <xf numFmtId="4" fontId="6" fillId="0" borderId="20" xfId="0" applyNumberFormat="1" applyFont="1" applyBorder="1" applyAlignment="1" applyProtection="1">
      <alignment horizontal="right"/>
      <protection/>
    </xf>
    <xf numFmtId="4" fontId="6" fillId="0" borderId="21" xfId="0" applyNumberFormat="1" applyFont="1" applyBorder="1" applyAlignment="1" applyProtection="1">
      <alignment/>
      <protection/>
    </xf>
    <xf numFmtId="4" fontId="6" fillId="0" borderId="16" xfId="0" applyNumberFormat="1" applyFont="1" applyBorder="1" applyAlignment="1" applyProtection="1">
      <alignment/>
      <protection/>
    </xf>
    <xf numFmtId="4" fontId="6" fillId="0" borderId="10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2" xfId="0" applyNumberFormat="1" applyFont="1" applyBorder="1" applyAlignment="1" applyProtection="1">
      <alignment/>
      <protection/>
    </xf>
    <xf numFmtId="4" fontId="6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66FF"/>
                </a:solidFill>
              </a:rPr>
              <a:t>กราฟปริมาณน้ำรายปี
สถานี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G.8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น้ำแม่ลาว อ.แม่ลาว จ.เชียงราย</a:t>
            </a:r>
          </a:p>
        </c:rich>
      </c:tx>
      <c:layout>
        <c:manualLayout>
          <c:xMode val="factor"/>
          <c:yMode val="factor"/>
          <c:x val="0.026"/>
          <c:y val="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"/>
          <c:y val="0.16925"/>
          <c:w val="0.922"/>
          <c:h val="0.77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กราฟปริมาณน้ำรายปี!$A$3:$A$32</c:f>
              <c:numCache/>
            </c:numRef>
          </c:cat>
          <c:val>
            <c:numRef>
              <c:f>กราฟปริมาณน้ำรายปี!$B$3:$B$32</c:f>
              <c:numCache/>
            </c:numRef>
          </c:val>
        </c:ser>
        <c:axId val="22117969"/>
        <c:axId val="64843994"/>
      </c:barChart>
      <c:lineChart>
        <c:grouping val="standard"/>
        <c:varyColors val="0"/>
        <c:ser>
          <c:idx val="0"/>
          <c:order val="1"/>
          <c:tx>
            <c:strRef>
              <c:f>กราฟปริมาณน้ำรายปี!$C$1</c:f>
              <c:strCache>
                <c:ptCount val="1"/>
                <c:pt idx="0">
                  <c:v>ปริมาณน้ำเฉลี่ย 739.91 ล้านลบ.ม.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กราฟปริมาณน้ำรายปี!$A$3:$A$32</c:f>
              <c:numCache/>
            </c:numRef>
          </c:cat>
          <c:val>
            <c:numRef>
              <c:f>กราฟปริมาณน้ำรายปี!$C$3:$C$32</c:f>
              <c:numCache/>
            </c:numRef>
          </c:val>
          <c:smooth val="0"/>
        </c:ser>
        <c:axId val="22117969"/>
        <c:axId val="64843994"/>
      </c:lineChart>
      <c:dateAx>
        <c:axId val="22117969"/>
        <c:scaling>
          <c:orientation val="minMax"/>
          <c:max val="45292"/>
          <c:min val="343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64843994"/>
        <c:crosses val="autoZero"/>
        <c:auto val="0"/>
        <c:baseTimeUnit val="years"/>
        <c:majorUnit val="2"/>
        <c:majorTimeUnit val="years"/>
        <c:minorUnit val="1"/>
        <c:minorTimeUnit val="years"/>
        <c:noMultiLvlLbl val="0"/>
      </c:dateAx>
      <c:valAx>
        <c:axId val="64843994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2117969"/>
        <c:crosses val="autoZero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095"/>
          <c:y val="0.25225"/>
          <c:w val="0.24775"/>
          <c:h val="0.0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  <a:latin typeface="AngsanaUPC"/>
          <a:ea typeface="AngsanaUPC"/>
          <a:cs typeface="AngsanaUPC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</xdr:row>
      <xdr:rowOff>38100</xdr:rowOff>
    </xdr:from>
    <xdr:to>
      <xdr:col>17</xdr:col>
      <xdr:colOff>514350</xdr:colOff>
      <xdr:row>25</xdr:row>
      <xdr:rowOff>200025</xdr:rowOff>
    </xdr:to>
    <xdr:graphicFrame>
      <xdr:nvGraphicFramePr>
        <xdr:cNvPr id="1" name="Chart 1"/>
        <xdr:cNvGraphicFramePr/>
      </xdr:nvGraphicFramePr>
      <xdr:xfrm>
        <a:off x="2514600" y="514350"/>
        <a:ext cx="742950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ve%20e1\Monthly%20Runoff%20H-05%20H.53\H.05P\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PageLayoutView="0" workbookViewId="0" topLeftCell="A28">
      <selection activeCell="K46" sqref="K46"/>
    </sheetView>
  </sheetViews>
  <sheetFormatPr defaultColWidth="9.33203125" defaultRowHeight="21"/>
  <cols>
    <col min="1" max="1" width="6.5" style="4" customWidth="1"/>
    <col min="2" max="2" width="6.83203125" style="5" customWidth="1"/>
    <col min="3" max="3" width="7.5" style="5" customWidth="1"/>
    <col min="4" max="4" width="6.83203125" style="5" customWidth="1"/>
    <col min="5" max="5" width="7.5" style="5" customWidth="1"/>
    <col min="6" max="9" width="7.5" style="5" bestFit="1" customWidth="1"/>
    <col min="10" max="13" width="6.83203125" style="5" customWidth="1"/>
    <col min="14" max="14" width="11.16015625" style="5" customWidth="1"/>
    <col min="15" max="15" width="10.33203125" style="5" customWidth="1"/>
    <col min="16" max="16384" width="9.33203125" style="4" customWidth="1"/>
  </cols>
  <sheetData>
    <row r="1" spans="1:15" ht="34.5" customHeight="1">
      <c r="A1" s="21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3"/>
      <c r="O1" s="3"/>
    </row>
    <row r="2" spans="14:15" ht="15" customHeight="1">
      <c r="N2" s="3"/>
      <c r="O2" s="3"/>
    </row>
    <row r="3" spans="1:16" ht="27.75" customHeight="1">
      <c r="A3" s="6" t="s">
        <v>1</v>
      </c>
      <c r="B3" s="7"/>
      <c r="C3" s="7"/>
      <c r="D3" s="7"/>
      <c r="E3" s="7"/>
      <c r="F3" s="7"/>
      <c r="G3" s="7"/>
      <c r="H3" s="7"/>
      <c r="I3" s="7"/>
      <c r="J3" s="4"/>
      <c r="K3" s="6" t="s">
        <v>24</v>
      </c>
      <c r="L3" s="4"/>
      <c r="N3" s="3"/>
      <c r="O3" s="3"/>
      <c r="P3" s="7"/>
    </row>
    <row r="4" spans="1:16" ht="27.75" customHeight="1">
      <c r="A4" s="6" t="s">
        <v>25</v>
      </c>
      <c r="B4" s="7"/>
      <c r="C4" s="7"/>
      <c r="D4" s="7"/>
      <c r="E4" s="7"/>
      <c r="F4" s="7"/>
      <c r="G4" s="7"/>
      <c r="H4" s="7"/>
      <c r="I4" s="7"/>
      <c r="J4" s="7"/>
      <c r="K4" s="7"/>
      <c r="L4" s="8"/>
      <c r="N4" s="3"/>
      <c r="O4" s="3"/>
      <c r="P4" s="7"/>
    </row>
    <row r="5" spans="1:16" ht="23.25" customHeight="1">
      <c r="A5" s="9"/>
      <c r="B5" s="33"/>
      <c r="C5" s="36"/>
      <c r="D5" s="36"/>
      <c r="E5" s="36"/>
      <c r="F5" s="36"/>
      <c r="G5" s="36"/>
      <c r="H5" s="36"/>
      <c r="I5" s="36"/>
      <c r="J5" s="36"/>
      <c r="K5" s="36"/>
      <c r="L5" s="36"/>
      <c r="M5" s="33"/>
      <c r="N5" s="10" t="s">
        <v>2</v>
      </c>
      <c r="O5" s="10" t="s">
        <v>2</v>
      </c>
      <c r="P5" s="7"/>
    </row>
    <row r="6" spans="1:16" ht="23.25" customHeight="1">
      <c r="A6" s="11" t="s">
        <v>3</v>
      </c>
      <c r="B6" s="34" t="s">
        <v>4</v>
      </c>
      <c r="C6" s="37" t="s">
        <v>5</v>
      </c>
      <c r="D6" s="37" t="s">
        <v>6</v>
      </c>
      <c r="E6" s="37" t="s">
        <v>7</v>
      </c>
      <c r="F6" s="37" t="s">
        <v>8</v>
      </c>
      <c r="G6" s="37" t="s">
        <v>9</v>
      </c>
      <c r="H6" s="37" t="s">
        <v>10</v>
      </c>
      <c r="I6" s="37" t="s">
        <v>11</v>
      </c>
      <c r="J6" s="37" t="s">
        <v>12</v>
      </c>
      <c r="K6" s="37" t="s">
        <v>13</v>
      </c>
      <c r="L6" s="37" t="s">
        <v>14</v>
      </c>
      <c r="M6" s="34" t="s">
        <v>15</v>
      </c>
      <c r="N6" s="12" t="s">
        <v>16</v>
      </c>
      <c r="O6" s="12" t="s">
        <v>17</v>
      </c>
      <c r="P6" s="7"/>
    </row>
    <row r="7" spans="1:16" ht="23.25" customHeight="1">
      <c r="A7" s="13"/>
      <c r="B7" s="35"/>
      <c r="C7" s="38"/>
      <c r="D7" s="38"/>
      <c r="E7" s="38"/>
      <c r="F7" s="38"/>
      <c r="G7" s="38"/>
      <c r="H7" s="38"/>
      <c r="I7" s="38"/>
      <c r="J7" s="38"/>
      <c r="K7" s="38"/>
      <c r="L7" s="38"/>
      <c r="M7" s="35"/>
      <c r="N7" s="14" t="s">
        <v>18</v>
      </c>
      <c r="O7" s="14" t="s">
        <v>19</v>
      </c>
      <c r="P7" s="7"/>
    </row>
    <row r="8" spans="1:15" ht="18" customHeight="1">
      <c r="A8" s="28">
        <v>2537</v>
      </c>
      <c r="B8" s="40">
        <v>13.139</v>
      </c>
      <c r="C8" s="41">
        <v>46.502</v>
      </c>
      <c r="D8" s="41">
        <v>71.774</v>
      </c>
      <c r="E8" s="42">
        <v>88.595</v>
      </c>
      <c r="F8" s="42">
        <v>381.236</v>
      </c>
      <c r="G8" s="42">
        <v>413.228</v>
      </c>
      <c r="H8" s="42">
        <v>174.862</v>
      </c>
      <c r="I8" s="42">
        <v>76.308</v>
      </c>
      <c r="J8" s="42">
        <v>73.126</v>
      </c>
      <c r="K8" s="42">
        <v>23.367</v>
      </c>
      <c r="L8" s="42">
        <v>6.805</v>
      </c>
      <c r="M8" s="43">
        <v>4.698</v>
      </c>
      <c r="N8" s="44">
        <f>SUM(B8:M8)</f>
        <v>1373.64</v>
      </c>
      <c r="O8" s="45">
        <f aca="true" t="shared" si="0" ref="O8:O37">+N8*0.0317097</f>
        <v>43.557712308000006</v>
      </c>
    </row>
    <row r="9" spans="1:15" ht="18" customHeight="1">
      <c r="A9" s="28">
        <f>+A8+1</f>
        <v>2538</v>
      </c>
      <c r="B9" s="46">
        <v>9.476</v>
      </c>
      <c r="C9" s="42">
        <v>39.917</v>
      </c>
      <c r="D9" s="42">
        <v>17.261</v>
      </c>
      <c r="E9" s="42">
        <v>46.468</v>
      </c>
      <c r="F9" s="42">
        <v>338.943</v>
      </c>
      <c r="G9" s="42">
        <v>408.924</v>
      </c>
      <c r="H9" s="42">
        <v>132.894</v>
      </c>
      <c r="I9" s="42">
        <v>101.353</v>
      </c>
      <c r="J9" s="42">
        <v>59.117</v>
      </c>
      <c r="K9" s="42">
        <v>25.349</v>
      </c>
      <c r="L9" s="42">
        <v>18.55</v>
      </c>
      <c r="M9" s="43">
        <v>11.186</v>
      </c>
      <c r="N9" s="44">
        <f>SUM(B9:M9)</f>
        <v>1209.4379999999999</v>
      </c>
      <c r="O9" s="45">
        <f t="shared" si="0"/>
        <v>38.3509161486</v>
      </c>
    </row>
    <row r="10" spans="1:15" ht="18" customHeight="1">
      <c r="A10" s="28">
        <f>+A9+1</f>
        <v>2539</v>
      </c>
      <c r="B10" s="46">
        <v>12.441</v>
      </c>
      <c r="C10" s="42">
        <v>36.363</v>
      </c>
      <c r="D10" s="42">
        <v>42.441</v>
      </c>
      <c r="E10" s="42">
        <v>35.386</v>
      </c>
      <c r="F10" s="42">
        <v>190.018</v>
      </c>
      <c r="G10" s="42">
        <v>198.036</v>
      </c>
      <c r="H10" s="42">
        <v>143.186</v>
      </c>
      <c r="I10" s="42">
        <v>120.981</v>
      </c>
      <c r="J10" s="42">
        <v>50.407</v>
      </c>
      <c r="K10" s="42">
        <v>16.999</v>
      </c>
      <c r="L10" s="42">
        <v>4.874</v>
      </c>
      <c r="M10" s="43">
        <v>2.493</v>
      </c>
      <c r="N10" s="44">
        <f>SUM(B10:M10)</f>
        <v>853.6250000000001</v>
      </c>
      <c r="O10" s="45">
        <f t="shared" si="0"/>
        <v>27.068192662500003</v>
      </c>
    </row>
    <row r="11" spans="1:15" ht="18" customHeight="1">
      <c r="A11" s="28">
        <f>+A10+1</f>
        <v>2540</v>
      </c>
      <c r="B11" s="46">
        <v>6.478</v>
      </c>
      <c r="C11" s="42">
        <v>20.997</v>
      </c>
      <c r="D11" s="42">
        <v>15.539</v>
      </c>
      <c r="E11" s="42">
        <v>58.503</v>
      </c>
      <c r="F11" s="42">
        <v>209.26</v>
      </c>
      <c r="G11" s="42">
        <v>216.483</v>
      </c>
      <c r="H11" s="42">
        <v>157.351</v>
      </c>
      <c r="I11" s="42">
        <v>83.266</v>
      </c>
      <c r="J11" s="42">
        <v>39.546</v>
      </c>
      <c r="K11" s="42">
        <v>5.149</v>
      </c>
      <c r="L11" s="42">
        <v>3.515</v>
      </c>
      <c r="M11" s="47">
        <v>2.972</v>
      </c>
      <c r="N11" s="44">
        <f>SUM(B11:M11)</f>
        <v>819.059</v>
      </c>
      <c r="O11" s="45">
        <f t="shared" si="0"/>
        <v>25.9721151723</v>
      </c>
    </row>
    <row r="12" spans="1:15" ht="18" customHeight="1">
      <c r="A12" s="28">
        <f>+A11+1</f>
        <v>2541</v>
      </c>
      <c r="B12" s="46">
        <v>1.9</v>
      </c>
      <c r="C12" s="42">
        <v>18.509</v>
      </c>
      <c r="D12" s="42">
        <v>29.69</v>
      </c>
      <c r="E12" s="42">
        <v>36.466</v>
      </c>
      <c r="F12" s="42">
        <v>55.739</v>
      </c>
      <c r="G12" s="42">
        <v>124.364</v>
      </c>
      <c r="H12" s="42">
        <v>10.68</v>
      </c>
      <c r="I12" s="42">
        <v>31.239</v>
      </c>
      <c r="J12" s="42">
        <v>12.543</v>
      </c>
      <c r="K12" s="42">
        <v>2.144</v>
      </c>
      <c r="L12" s="42">
        <v>1.412</v>
      </c>
      <c r="M12" s="47">
        <v>0.913</v>
      </c>
      <c r="N12" s="44">
        <f>+SUM(B12:M12)</f>
        <v>325.599</v>
      </c>
      <c r="O12" s="45">
        <f t="shared" si="0"/>
        <v>10.3246466103</v>
      </c>
    </row>
    <row r="13" spans="1:15" ht="18" customHeight="1">
      <c r="A13" s="28">
        <f>+A12+1</f>
        <v>2542</v>
      </c>
      <c r="B13" s="46">
        <v>11.914</v>
      </c>
      <c r="C13" s="42">
        <v>45.987</v>
      </c>
      <c r="D13" s="42">
        <v>25.216</v>
      </c>
      <c r="E13" s="42">
        <v>6.731</v>
      </c>
      <c r="F13" s="42">
        <v>53.15</v>
      </c>
      <c r="G13" s="42">
        <v>188.911</v>
      </c>
      <c r="H13" s="42">
        <v>110.766</v>
      </c>
      <c r="I13" s="42">
        <v>90.621</v>
      </c>
      <c r="J13" s="42">
        <v>42.704</v>
      </c>
      <c r="K13" s="42">
        <v>15.792</v>
      </c>
      <c r="L13" s="42">
        <v>7.71</v>
      </c>
      <c r="M13" s="47">
        <v>7.511</v>
      </c>
      <c r="N13" s="44">
        <f>+SUM(B13:M13)</f>
        <v>607.013</v>
      </c>
      <c r="O13" s="45">
        <f t="shared" si="0"/>
        <v>19.248200126100002</v>
      </c>
    </row>
    <row r="14" spans="1:15" ht="18" customHeight="1">
      <c r="A14" s="28">
        <v>2543</v>
      </c>
      <c r="B14" s="46">
        <v>15.903</v>
      </c>
      <c r="C14" s="42">
        <v>54.791</v>
      </c>
      <c r="D14" s="42">
        <v>35.715</v>
      </c>
      <c r="E14" s="42">
        <v>97.306</v>
      </c>
      <c r="F14" s="42">
        <v>108.548</v>
      </c>
      <c r="G14" s="42">
        <v>102.718</v>
      </c>
      <c r="H14" s="42">
        <v>64.346</v>
      </c>
      <c r="I14" s="42">
        <v>53.05</v>
      </c>
      <c r="J14" s="42">
        <v>24.655</v>
      </c>
      <c r="K14" s="42">
        <v>4.526</v>
      </c>
      <c r="L14" s="42">
        <v>1.447</v>
      </c>
      <c r="M14" s="47">
        <v>7.972</v>
      </c>
      <c r="N14" s="44">
        <f>SUM(B14:M14)</f>
        <v>570.977</v>
      </c>
      <c r="O14" s="45">
        <f t="shared" si="0"/>
        <v>18.1055093769</v>
      </c>
    </row>
    <row r="15" spans="1:15" ht="18" customHeight="1">
      <c r="A15" s="28">
        <v>2544</v>
      </c>
      <c r="B15" s="46">
        <v>2.572</v>
      </c>
      <c r="C15" s="42">
        <v>56.579</v>
      </c>
      <c r="D15" s="42">
        <v>52.254</v>
      </c>
      <c r="E15" s="42">
        <v>78.576</v>
      </c>
      <c r="F15" s="42">
        <v>331.471</v>
      </c>
      <c r="G15" s="42">
        <v>200.954</v>
      </c>
      <c r="H15" s="42">
        <v>121.628</v>
      </c>
      <c r="I15" s="42">
        <v>99.131</v>
      </c>
      <c r="J15" s="42">
        <v>50.878</v>
      </c>
      <c r="K15" s="42">
        <v>25.625</v>
      </c>
      <c r="L15" s="42">
        <v>16.4</v>
      </c>
      <c r="M15" s="47">
        <v>6.39</v>
      </c>
      <c r="N15" s="44">
        <f>SUM(B15:M15)</f>
        <v>1042.458</v>
      </c>
      <c r="O15" s="45">
        <f t="shared" si="0"/>
        <v>33.056030442600004</v>
      </c>
    </row>
    <row r="16" spans="1:15" ht="18" customHeight="1">
      <c r="A16" s="28">
        <v>2545</v>
      </c>
      <c r="B16" s="46">
        <v>8.864</v>
      </c>
      <c r="C16" s="42">
        <v>88.86</v>
      </c>
      <c r="D16" s="42">
        <v>49.551</v>
      </c>
      <c r="E16" s="42">
        <v>15.149</v>
      </c>
      <c r="F16" s="42">
        <v>84.03</v>
      </c>
      <c r="G16" s="42">
        <v>278.92</v>
      </c>
      <c r="H16" s="42">
        <v>103.232</v>
      </c>
      <c r="I16" s="42">
        <v>181.988</v>
      </c>
      <c r="J16" s="42">
        <v>91.829</v>
      </c>
      <c r="K16" s="42">
        <v>62.237</v>
      </c>
      <c r="L16" s="42">
        <v>25.31</v>
      </c>
      <c r="M16" s="47">
        <v>11.958</v>
      </c>
      <c r="N16" s="44">
        <v>1001.929</v>
      </c>
      <c r="O16" s="45">
        <f t="shared" si="0"/>
        <v>31.7708680113</v>
      </c>
    </row>
    <row r="17" spans="1:15" ht="18" customHeight="1">
      <c r="A17" s="28">
        <v>2546</v>
      </c>
      <c r="B17" s="46">
        <v>11.811</v>
      </c>
      <c r="C17" s="42">
        <v>21.513</v>
      </c>
      <c r="D17" s="42">
        <v>17.052</v>
      </c>
      <c r="E17" s="42">
        <v>16.06</v>
      </c>
      <c r="F17" s="42">
        <v>90.292</v>
      </c>
      <c r="G17" s="42">
        <v>318.058</v>
      </c>
      <c r="H17" s="42">
        <v>56.087</v>
      </c>
      <c r="I17" s="42">
        <v>58.947</v>
      </c>
      <c r="J17" s="42">
        <v>44.791</v>
      </c>
      <c r="K17" s="42">
        <v>1.533</v>
      </c>
      <c r="L17" s="42">
        <v>0.867</v>
      </c>
      <c r="M17" s="47">
        <v>1.229</v>
      </c>
      <c r="N17" s="44">
        <f>SUM(B17:M17)</f>
        <v>638.2400000000001</v>
      </c>
      <c r="O17" s="45">
        <f t="shared" si="0"/>
        <v>20.238398928000006</v>
      </c>
    </row>
    <row r="18" spans="1:15" ht="18" customHeight="1">
      <c r="A18" s="29">
        <v>2547</v>
      </c>
      <c r="B18" s="46">
        <v>2.474</v>
      </c>
      <c r="C18" s="42">
        <v>51.932</v>
      </c>
      <c r="D18" s="42">
        <v>86.823</v>
      </c>
      <c r="E18" s="42">
        <v>93.756</v>
      </c>
      <c r="F18" s="42">
        <v>209.278</v>
      </c>
      <c r="G18" s="42">
        <v>390.917</v>
      </c>
      <c r="H18" s="42">
        <v>165.728</v>
      </c>
      <c r="I18" s="42">
        <v>130.054</v>
      </c>
      <c r="J18" s="42">
        <v>85.29</v>
      </c>
      <c r="K18" s="42">
        <v>13.394</v>
      </c>
      <c r="L18" s="42">
        <v>1.603</v>
      </c>
      <c r="M18" s="47">
        <v>2.917</v>
      </c>
      <c r="N18" s="44">
        <f>SUM(B18:M18)</f>
        <v>1234.166</v>
      </c>
      <c r="O18" s="45">
        <f t="shared" si="0"/>
        <v>39.1350336102</v>
      </c>
    </row>
    <row r="19" spans="1:15" ht="18" customHeight="1">
      <c r="A19" s="28">
        <v>2548</v>
      </c>
      <c r="B19" s="46">
        <v>7.624800000000001</v>
      </c>
      <c r="C19" s="42">
        <v>8.116416000000001</v>
      </c>
      <c r="D19" s="42">
        <v>16.867008000000002</v>
      </c>
      <c r="E19" s="42">
        <v>72.404928</v>
      </c>
      <c r="F19" s="42">
        <v>113.87087999999999</v>
      </c>
      <c r="G19" s="42">
        <v>315.18288000000007</v>
      </c>
      <c r="H19" s="42">
        <v>184.78368000000003</v>
      </c>
      <c r="I19" s="42">
        <v>147.83904000000004</v>
      </c>
      <c r="J19" s="42">
        <v>76.10976000000001</v>
      </c>
      <c r="K19" s="42">
        <v>17.876160000000002</v>
      </c>
      <c r="L19" s="42">
        <v>7.845119999999999</v>
      </c>
      <c r="M19" s="47">
        <v>5.9832</v>
      </c>
      <c r="N19" s="44">
        <f>SUM(B19:M19)</f>
        <v>974.5038720000001</v>
      </c>
      <c r="O19" s="45">
        <f t="shared" si="0"/>
        <v>30.901225429958405</v>
      </c>
    </row>
    <row r="20" spans="1:15" ht="18" customHeight="1">
      <c r="A20" s="28">
        <v>2549</v>
      </c>
      <c r="B20" s="46">
        <v>13.527648</v>
      </c>
      <c r="C20" s="42">
        <v>41.46336</v>
      </c>
      <c r="D20" s="42">
        <v>32.67734399999999</v>
      </c>
      <c r="E20" s="42">
        <v>37.62547200000008</v>
      </c>
      <c r="F20" s="42">
        <v>150.794784</v>
      </c>
      <c r="G20" s="42">
        <v>241.43961600000003</v>
      </c>
      <c r="H20" s="42">
        <v>103.80527999999998</v>
      </c>
      <c r="I20" s="42">
        <v>47.830176</v>
      </c>
      <c r="J20" s="42">
        <v>26.073792000000015</v>
      </c>
      <c r="K20" s="42">
        <v>3.2106239999999993</v>
      </c>
      <c r="L20" s="42">
        <v>0.9037440000000002</v>
      </c>
      <c r="M20" s="47">
        <v>1.1888640000000001</v>
      </c>
      <c r="N20" s="44">
        <v>700.540704</v>
      </c>
      <c r="O20" s="45">
        <f t="shared" si="0"/>
        <v>22.2139355616288</v>
      </c>
    </row>
    <row r="21" spans="1:15" ht="18" customHeight="1">
      <c r="A21" s="28">
        <v>2550</v>
      </c>
      <c r="B21" s="46">
        <v>10.360224</v>
      </c>
      <c r="C21" s="42">
        <v>89.532</v>
      </c>
      <c r="D21" s="42">
        <v>39.29558399999999</v>
      </c>
      <c r="E21" s="42">
        <v>26.38172159999996</v>
      </c>
      <c r="F21" s="42">
        <v>92.516256</v>
      </c>
      <c r="G21" s="42">
        <v>104.50511999999999</v>
      </c>
      <c r="H21" s="42">
        <v>162.95558400000002</v>
      </c>
      <c r="I21" s="42">
        <v>161.030592</v>
      </c>
      <c r="J21" s="42">
        <v>35.375616</v>
      </c>
      <c r="K21" s="42">
        <v>1.877472</v>
      </c>
      <c r="L21" s="42">
        <v>1.035503999999993</v>
      </c>
      <c r="M21" s="47">
        <v>1.8342720000000001</v>
      </c>
      <c r="N21" s="44">
        <v>726.6999456</v>
      </c>
      <c r="O21" s="45">
        <f t="shared" si="0"/>
        <v>23.04343726499232</v>
      </c>
    </row>
    <row r="22" spans="1:15" ht="18" customHeight="1">
      <c r="A22" s="28">
        <v>2551</v>
      </c>
      <c r="B22" s="46">
        <v>6.397055999999999</v>
      </c>
      <c r="C22" s="42">
        <v>46.274112</v>
      </c>
      <c r="D22" s="42">
        <v>51.194592</v>
      </c>
      <c r="E22" s="42">
        <v>37.66176000000001</v>
      </c>
      <c r="F22" s="42">
        <v>144.92908799999998</v>
      </c>
      <c r="G22" s="42">
        <v>173.63980800000002</v>
      </c>
      <c r="H22" s="42">
        <v>79.27804800000001</v>
      </c>
      <c r="I22" s="42">
        <v>118.88726400000003</v>
      </c>
      <c r="J22" s="42">
        <v>53.96544</v>
      </c>
      <c r="K22" s="42">
        <v>2.9712960000000006</v>
      </c>
      <c r="L22" s="42">
        <v>0.7767360000000001</v>
      </c>
      <c r="M22" s="47">
        <v>2.3440320000000003</v>
      </c>
      <c r="N22" s="44">
        <v>718.3192319999999</v>
      </c>
      <c r="O22" s="45">
        <f t="shared" si="0"/>
        <v>22.777687350950398</v>
      </c>
    </row>
    <row r="23" spans="1:15" ht="18" customHeight="1">
      <c r="A23" s="28">
        <v>2552</v>
      </c>
      <c r="B23" s="46">
        <v>3.17088</v>
      </c>
      <c r="C23" s="42">
        <v>39.129695999999996</v>
      </c>
      <c r="D23" s="42">
        <v>56.118528000000005</v>
      </c>
      <c r="E23" s="42">
        <v>42.45868800000003</v>
      </c>
      <c r="F23" s="42">
        <v>71.53488</v>
      </c>
      <c r="G23" s="42">
        <v>135.17280000000002</v>
      </c>
      <c r="H23" s="42">
        <v>89.19072</v>
      </c>
      <c r="I23" s="42">
        <v>61.95484800000002</v>
      </c>
      <c r="J23" s="42">
        <v>33.438528</v>
      </c>
      <c r="K23" s="42">
        <v>5.58144</v>
      </c>
      <c r="L23" s="42">
        <v>1.1102400000000003</v>
      </c>
      <c r="M23" s="47">
        <v>1.3608</v>
      </c>
      <c r="N23" s="44">
        <v>540.2220480000002</v>
      </c>
      <c r="O23" s="45">
        <f t="shared" si="0"/>
        <v>17.130279075465605</v>
      </c>
    </row>
    <row r="24" spans="1:15" ht="18" customHeight="1">
      <c r="A24" s="28">
        <v>2553</v>
      </c>
      <c r="B24" s="46">
        <v>3.3972479999999994</v>
      </c>
      <c r="C24" s="42">
        <v>6.143904</v>
      </c>
      <c r="D24" s="42">
        <v>8.099136</v>
      </c>
      <c r="E24" s="42">
        <v>11.17584</v>
      </c>
      <c r="F24" s="42">
        <v>188.19907199999997</v>
      </c>
      <c r="G24" s="42">
        <v>212.58547199999998</v>
      </c>
      <c r="H24" s="42">
        <v>153.60278400000004</v>
      </c>
      <c r="I24" s="42">
        <v>91.04313599999999</v>
      </c>
      <c r="J24" s="42">
        <v>30.575232000000007</v>
      </c>
      <c r="K24" s="42">
        <v>3.8309759999999993</v>
      </c>
      <c r="L24" s="42">
        <v>2.1954239999999996</v>
      </c>
      <c r="M24" s="47">
        <v>4.059072</v>
      </c>
      <c r="N24" s="44">
        <v>714.907296</v>
      </c>
      <c r="O24" s="45">
        <f t="shared" si="0"/>
        <v>22.669495883971198</v>
      </c>
    </row>
    <row r="25" spans="1:15" ht="18" customHeight="1">
      <c r="A25" s="28">
        <v>2554</v>
      </c>
      <c r="B25" s="46">
        <v>10.624608</v>
      </c>
      <c r="C25" s="42">
        <v>84.7584</v>
      </c>
      <c r="D25" s="42">
        <v>43.47648</v>
      </c>
      <c r="E25" s="42">
        <v>73.22486400000001</v>
      </c>
      <c r="F25" s="42">
        <v>341.41392</v>
      </c>
      <c r="G25" s="42">
        <v>402.20064</v>
      </c>
      <c r="H25" s="42">
        <v>243.87695999999994</v>
      </c>
      <c r="I25" s="42">
        <v>138.98736000000002</v>
      </c>
      <c r="J25" s="42">
        <v>85.15152</v>
      </c>
      <c r="K25" s="42">
        <v>16.588800000000003</v>
      </c>
      <c r="L25" s="42">
        <v>9.758879999999992</v>
      </c>
      <c r="M25" s="47">
        <v>6.260544000000002</v>
      </c>
      <c r="N25" s="44">
        <v>1456.3229760000002</v>
      </c>
      <c r="O25" s="45">
        <f t="shared" si="0"/>
        <v>46.17956467206721</v>
      </c>
    </row>
    <row r="26" spans="1:15" ht="18" customHeight="1">
      <c r="A26" s="28">
        <v>2555</v>
      </c>
      <c r="B26" s="46">
        <v>4.881599999999999</v>
      </c>
      <c r="C26" s="42">
        <v>52.1208</v>
      </c>
      <c r="D26" s="42">
        <v>26.098848</v>
      </c>
      <c r="E26" s="42">
        <v>24.341472000000003</v>
      </c>
      <c r="F26" s="42">
        <v>40.531968000000006</v>
      </c>
      <c r="G26" s="42">
        <v>146.930112</v>
      </c>
      <c r="H26" s="42">
        <v>56.927232000000004</v>
      </c>
      <c r="I26" s="42">
        <v>64.97712000000001</v>
      </c>
      <c r="J26" s="42">
        <v>41.986944000000015</v>
      </c>
      <c r="K26" s="42">
        <v>3.2892479999999993</v>
      </c>
      <c r="L26" s="42">
        <v>2.5626239999999996</v>
      </c>
      <c r="M26" s="47">
        <v>3.981311999999999</v>
      </c>
      <c r="N26" s="44">
        <v>468.62928000000005</v>
      </c>
      <c r="O26" s="45">
        <f t="shared" si="0"/>
        <v>14.860093880016002</v>
      </c>
    </row>
    <row r="27" spans="1:15" ht="18" customHeight="1">
      <c r="A27" s="28">
        <v>2556</v>
      </c>
      <c r="B27" s="46">
        <v>1.378944</v>
      </c>
      <c r="C27" s="42">
        <v>4.4081280000000005</v>
      </c>
      <c r="D27" s="42">
        <v>7.87968</v>
      </c>
      <c r="E27" s="42">
        <v>51.776928</v>
      </c>
      <c r="F27" s="42">
        <v>122.88585599999998</v>
      </c>
      <c r="G27" s="42">
        <v>154.49184</v>
      </c>
      <c r="H27" s="42">
        <v>163.130976</v>
      </c>
      <c r="I27" s="42">
        <v>102.45225600000002</v>
      </c>
      <c r="J27" s="42">
        <v>78.03993600000001</v>
      </c>
      <c r="K27" s="42">
        <v>10.863936000000006</v>
      </c>
      <c r="L27" s="42">
        <v>2.0597760000000003</v>
      </c>
      <c r="M27" s="47">
        <v>0.4734720000000002</v>
      </c>
      <c r="N27" s="44">
        <v>699.8417279999999</v>
      </c>
      <c r="O27" s="45">
        <f t="shared" si="0"/>
        <v>22.191771242361597</v>
      </c>
    </row>
    <row r="28" spans="1:15" ht="18" customHeight="1">
      <c r="A28" s="28">
        <v>2557</v>
      </c>
      <c r="B28" s="46">
        <v>4.614624000000001</v>
      </c>
      <c r="C28" s="42">
        <v>21.491999999999987</v>
      </c>
      <c r="D28" s="42">
        <v>15.189119999999997</v>
      </c>
      <c r="E28" s="42">
        <v>68.677632</v>
      </c>
      <c r="F28" s="42">
        <v>143.27279999999996</v>
      </c>
      <c r="G28" s="42">
        <v>247.43318400000004</v>
      </c>
      <c r="H28" s="42">
        <v>78.704352</v>
      </c>
      <c r="I28" s="42">
        <v>96.424128</v>
      </c>
      <c r="J28" s="42">
        <v>35.1864</v>
      </c>
      <c r="K28" s="42">
        <v>12.350880000000004</v>
      </c>
      <c r="L28" s="42">
        <v>3.404159999999999</v>
      </c>
      <c r="M28" s="47">
        <v>4.307040000000001</v>
      </c>
      <c r="N28" s="44">
        <v>731.0563200000001</v>
      </c>
      <c r="O28" s="45">
        <f t="shared" si="0"/>
        <v>23.181576590304005</v>
      </c>
    </row>
    <row r="29" spans="1:15" ht="18" customHeight="1">
      <c r="A29" s="28">
        <v>2558</v>
      </c>
      <c r="B29" s="46">
        <v>6.064416000000001</v>
      </c>
      <c r="C29" s="42">
        <v>9.450432</v>
      </c>
      <c r="D29" s="42">
        <v>3.88368</v>
      </c>
      <c r="E29" s="42">
        <v>8.734176000000001</v>
      </c>
      <c r="F29" s="42">
        <v>22.807008000000003</v>
      </c>
      <c r="G29" s="42">
        <v>15.330816000000002</v>
      </c>
      <c r="H29" s="42">
        <v>6.697727999999997</v>
      </c>
      <c r="I29" s="42">
        <v>22.46832</v>
      </c>
      <c r="J29" s="42">
        <v>17.131392000000005</v>
      </c>
      <c r="K29" s="42">
        <v>14.199840000000002</v>
      </c>
      <c r="L29" s="42">
        <v>0.6635520000000011</v>
      </c>
      <c r="M29" s="47">
        <v>0.44064</v>
      </c>
      <c r="N29" s="44">
        <v>127.87200000000001</v>
      </c>
      <c r="O29" s="45">
        <f t="shared" si="0"/>
        <v>4.054782758400001</v>
      </c>
    </row>
    <row r="30" spans="1:15" ht="18" customHeight="1">
      <c r="A30" s="28">
        <v>2559</v>
      </c>
      <c r="B30" s="46">
        <v>0.8812799999999998</v>
      </c>
      <c r="C30" s="42">
        <v>2.657664</v>
      </c>
      <c r="D30" s="42">
        <v>14.808960000000003</v>
      </c>
      <c r="E30" s="42">
        <v>15.863039999999998</v>
      </c>
      <c r="F30" s="42">
        <v>60.61305600000002</v>
      </c>
      <c r="G30" s="42">
        <v>117.07804800000002</v>
      </c>
      <c r="H30" s="42">
        <v>77.10681600000002</v>
      </c>
      <c r="I30" s="42">
        <v>118.21852799999998</v>
      </c>
      <c r="J30" s="42">
        <v>61.18675199999999</v>
      </c>
      <c r="K30" s="42">
        <v>25.555391999999998</v>
      </c>
      <c r="L30" s="42">
        <v>4.010688000000001</v>
      </c>
      <c r="M30" s="47">
        <v>1.3409280000000006</v>
      </c>
      <c r="N30" s="44">
        <v>499.3211520000002</v>
      </c>
      <c r="O30" s="45">
        <f t="shared" si="0"/>
        <v>15.833323933574407</v>
      </c>
    </row>
    <row r="31" spans="1:15" ht="18" customHeight="1">
      <c r="A31" s="28">
        <v>2560</v>
      </c>
      <c r="B31" s="46">
        <v>2.852928000000001</v>
      </c>
      <c r="C31" s="42">
        <v>36.527328000000004</v>
      </c>
      <c r="D31" s="42">
        <v>17.704223999999996</v>
      </c>
      <c r="E31" s="42">
        <v>181.891872</v>
      </c>
      <c r="F31" s="42">
        <v>81.87523200000003</v>
      </c>
      <c r="G31" s="42">
        <v>131.030784</v>
      </c>
      <c r="H31" s="42">
        <v>273.135456</v>
      </c>
      <c r="I31" s="42">
        <v>98.14694400000005</v>
      </c>
      <c r="J31" s="42">
        <v>56.085696</v>
      </c>
      <c r="K31" s="42">
        <v>15.263424000000004</v>
      </c>
      <c r="L31" s="42">
        <v>5.587488</v>
      </c>
      <c r="M31" s="47">
        <v>6.092064</v>
      </c>
      <c r="N31" s="44">
        <v>906.19344</v>
      </c>
      <c r="O31" s="45">
        <f t="shared" si="0"/>
        <v>28.735122124368</v>
      </c>
    </row>
    <row r="32" spans="1:15" ht="18" customHeight="1">
      <c r="A32" s="28">
        <v>2561</v>
      </c>
      <c r="B32" s="46">
        <v>9.828000000000003</v>
      </c>
      <c r="C32" s="42">
        <v>36.817631999999996</v>
      </c>
      <c r="D32" s="42">
        <v>42.80256000000001</v>
      </c>
      <c r="E32" s="42">
        <v>56.58508800000001</v>
      </c>
      <c r="F32" s="42">
        <v>125.75001600000003</v>
      </c>
      <c r="G32" s="42">
        <v>98.976384</v>
      </c>
      <c r="H32" s="42">
        <v>173.86012800000003</v>
      </c>
      <c r="I32" s="42">
        <v>92.492064</v>
      </c>
      <c r="J32" s="42">
        <v>46.248191999999996</v>
      </c>
      <c r="K32" s="42">
        <v>17.91072</v>
      </c>
      <c r="L32" s="42">
        <v>7.247231999999997</v>
      </c>
      <c r="M32" s="47">
        <v>5.732640000000001</v>
      </c>
      <c r="N32" s="44">
        <v>714.2506560000002</v>
      </c>
      <c r="O32" s="45">
        <f t="shared" si="0"/>
        <v>22.648674026563206</v>
      </c>
    </row>
    <row r="33" spans="1:15" ht="18" customHeight="1">
      <c r="A33" s="28">
        <v>2562</v>
      </c>
      <c r="B33" s="46">
        <v>4.648320000000001</v>
      </c>
      <c r="C33" s="42">
        <v>2.9246399999999997</v>
      </c>
      <c r="D33" s="42">
        <v>8.352288000000001</v>
      </c>
      <c r="E33" s="42">
        <v>2.2645440000000003</v>
      </c>
      <c r="F33" s="42">
        <v>122.88844799999998</v>
      </c>
      <c r="G33" s="42">
        <v>50.304672000000004</v>
      </c>
      <c r="H33" s="42">
        <v>3.6417599999999997</v>
      </c>
      <c r="I33" s="42">
        <v>10.390463999999998</v>
      </c>
      <c r="J33" s="42">
        <v>4.0478400000000025</v>
      </c>
      <c r="K33" s="42">
        <v>0.9953279999999994</v>
      </c>
      <c r="L33" s="42">
        <v>0.7784640000000029</v>
      </c>
      <c r="M33" s="47">
        <v>0.7266239999999997</v>
      </c>
      <c r="N33" s="44">
        <v>211.963392</v>
      </c>
      <c r="O33" s="45">
        <f t="shared" si="0"/>
        <v>6.7212955713024</v>
      </c>
    </row>
    <row r="34" spans="1:15" ht="18" customHeight="1">
      <c r="A34" s="28">
        <v>2563</v>
      </c>
      <c r="B34" s="46">
        <v>2.305152000000001</v>
      </c>
      <c r="C34" s="42">
        <v>12.049343999999998</v>
      </c>
      <c r="D34" s="42">
        <v>5.656608</v>
      </c>
      <c r="E34" s="42">
        <v>10.160640000000003</v>
      </c>
      <c r="F34" s="42">
        <v>117.17654399999999</v>
      </c>
      <c r="G34" s="42">
        <v>26.975808</v>
      </c>
      <c r="H34" s="42">
        <v>10.177056000000004</v>
      </c>
      <c r="I34" s="42">
        <v>33.665760000000006</v>
      </c>
      <c r="J34" s="42">
        <v>7.461504000000002</v>
      </c>
      <c r="K34" s="42">
        <v>0.4363200000000001</v>
      </c>
      <c r="L34" s="42">
        <v>0.6436800000000003</v>
      </c>
      <c r="M34" s="47">
        <v>0.192672</v>
      </c>
      <c r="N34" s="44">
        <v>226.901088</v>
      </c>
      <c r="O34" s="45">
        <f t="shared" si="0"/>
        <v>7.1949654301536</v>
      </c>
    </row>
    <row r="35" spans="1:15" ht="18" customHeight="1">
      <c r="A35" s="28">
        <v>2564</v>
      </c>
      <c r="B35" s="46">
        <v>2.1850560000000008</v>
      </c>
      <c r="C35" s="42">
        <v>11.989728</v>
      </c>
      <c r="D35" s="42">
        <v>17.584128000000003</v>
      </c>
      <c r="E35" s="42">
        <v>17.391456</v>
      </c>
      <c r="F35" s="42">
        <v>26.231040000000004</v>
      </c>
      <c r="G35" s="42">
        <v>80.79264</v>
      </c>
      <c r="H35" s="42">
        <v>79.17696</v>
      </c>
      <c r="I35" s="42">
        <v>83.059776</v>
      </c>
      <c r="J35" s="42">
        <v>17.28864</v>
      </c>
      <c r="K35" s="42">
        <v>5.2488</v>
      </c>
      <c r="L35" s="42">
        <v>2.4304320000000006</v>
      </c>
      <c r="M35" s="47">
        <v>2.266272</v>
      </c>
      <c r="N35" s="44">
        <v>345.64492800000005</v>
      </c>
      <c r="O35" s="45">
        <f t="shared" si="0"/>
        <v>10.960296973401602</v>
      </c>
    </row>
    <row r="36" spans="1:15" ht="18" customHeight="1">
      <c r="A36" s="28">
        <v>2565</v>
      </c>
      <c r="B36" s="46">
        <v>6.3858239999999995</v>
      </c>
      <c r="C36" s="42">
        <v>126.490464</v>
      </c>
      <c r="D36" s="42">
        <v>14.308704000000004</v>
      </c>
      <c r="E36" s="42">
        <v>138.34108799999998</v>
      </c>
      <c r="F36" s="42">
        <v>271.275264</v>
      </c>
      <c r="G36" s="42">
        <v>297.411264</v>
      </c>
      <c r="H36" s="42">
        <v>240.15743999999995</v>
      </c>
      <c r="I36" s="42">
        <v>81.763776</v>
      </c>
      <c r="J36" s="42">
        <v>45.703008000000004</v>
      </c>
      <c r="K36" s="42">
        <v>2.532383999999999</v>
      </c>
      <c r="L36" s="42">
        <v>1.9414079999999991</v>
      </c>
      <c r="M36" s="47">
        <v>2.4503040000000005</v>
      </c>
      <c r="N36" s="44">
        <v>1228.760928</v>
      </c>
      <c r="O36" s="45">
        <f t="shared" si="0"/>
        <v>38.9636403986016</v>
      </c>
    </row>
    <row r="37" spans="1:15" ht="18" customHeight="1">
      <c r="A37" s="28">
        <v>2566</v>
      </c>
      <c r="B37" s="46">
        <v>1.0575360000000003</v>
      </c>
      <c r="C37" s="42">
        <v>29.087424000000006</v>
      </c>
      <c r="D37" s="42">
        <v>11.745216</v>
      </c>
      <c r="E37" s="42">
        <v>13.113792000000004</v>
      </c>
      <c r="F37" s="42">
        <v>35.10432</v>
      </c>
      <c r="G37" s="42">
        <v>143.785152</v>
      </c>
      <c r="H37" s="42">
        <v>150.03705600000004</v>
      </c>
      <c r="I37" s="42">
        <v>102.68899199999998</v>
      </c>
      <c r="J37" s="42">
        <v>30.017087999999998</v>
      </c>
      <c r="K37" s="42">
        <v>6.034175999999999</v>
      </c>
      <c r="L37" s="42">
        <v>4.043520000000014</v>
      </c>
      <c r="M37" s="47">
        <v>2.585088</v>
      </c>
      <c r="N37" s="44">
        <v>529.2993600000001</v>
      </c>
      <c r="O37" s="45">
        <f t="shared" si="0"/>
        <v>16.783923915792002</v>
      </c>
    </row>
    <row r="38" spans="1:15" ht="18" customHeight="1">
      <c r="A38" s="28"/>
      <c r="B38" s="46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7"/>
      <c r="N38" s="44"/>
      <c r="O38" s="45"/>
    </row>
    <row r="39" spans="1:15" ht="18" customHeight="1">
      <c r="A39" s="30"/>
      <c r="B39" s="46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7"/>
      <c r="N39" s="44"/>
      <c r="O39" s="45"/>
    </row>
    <row r="40" spans="1:15" ht="18" customHeight="1">
      <c r="A40" s="39" t="s">
        <v>20</v>
      </c>
      <c r="B40" s="48">
        <f>MAX(B8:B39)</f>
        <v>15.903</v>
      </c>
      <c r="C40" s="49">
        <f>MAX(C8:C39)</f>
        <v>126.490464</v>
      </c>
      <c r="D40" s="49">
        <f aca="true" t="shared" si="1" ref="D40:M40">MAX(D8:D39)</f>
        <v>86.823</v>
      </c>
      <c r="E40" s="49">
        <f t="shared" si="1"/>
        <v>181.891872</v>
      </c>
      <c r="F40" s="49">
        <f t="shared" si="1"/>
        <v>381.236</v>
      </c>
      <c r="G40" s="49">
        <f t="shared" si="1"/>
        <v>413.228</v>
      </c>
      <c r="H40" s="49">
        <f t="shared" si="1"/>
        <v>273.135456</v>
      </c>
      <c r="I40" s="49">
        <f t="shared" si="1"/>
        <v>181.988</v>
      </c>
      <c r="J40" s="49">
        <f t="shared" si="1"/>
        <v>91.829</v>
      </c>
      <c r="K40" s="49">
        <f t="shared" si="1"/>
        <v>62.237</v>
      </c>
      <c r="L40" s="49">
        <f t="shared" si="1"/>
        <v>25.31</v>
      </c>
      <c r="M40" s="49">
        <f t="shared" si="1"/>
        <v>11.958</v>
      </c>
      <c r="N40" s="50">
        <f>MAX(N8:N39)</f>
        <v>1456.3229760000002</v>
      </c>
      <c r="O40" s="50">
        <f>MAX(O8:O39)</f>
        <v>46.17956467206721</v>
      </c>
    </row>
    <row r="41" spans="1:15" ht="18" customHeight="1">
      <c r="A41" s="31" t="s">
        <v>17</v>
      </c>
      <c r="B41" s="46">
        <f>AVERAGE(B8:B39)</f>
        <v>6.638604799999999</v>
      </c>
      <c r="C41" s="42">
        <f>AVERAGE(C8:C39)</f>
        <v>38.1127824</v>
      </c>
      <c r="D41" s="42">
        <f aca="true" t="shared" si="2" ref="D41:M41">AVERAGE(D8:D39)</f>
        <v>29.235289599999998</v>
      </c>
      <c r="E41" s="42">
        <f t="shared" si="2"/>
        <v>48.76903338666667</v>
      </c>
      <c r="F41" s="42">
        <f t="shared" si="2"/>
        <v>144.18784773333334</v>
      </c>
      <c r="G41" s="42">
        <f t="shared" si="2"/>
        <v>197.892668</v>
      </c>
      <c r="H41" s="42">
        <f t="shared" si="2"/>
        <v>119.03353386666667</v>
      </c>
      <c r="I41" s="42">
        <f t="shared" si="2"/>
        <v>90.04195146666666</v>
      </c>
      <c r="J41" s="42">
        <f t="shared" si="2"/>
        <v>45.198642666666686</v>
      </c>
      <c r="K41" s="42">
        <f t="shared" si="2"/>
        <v>12.091073866666667</v>
      </c>
      <c r="L41" s="42">
        <f t="shared" si="2"/>
        <v>4.916389066666666</v>
      </c>
      <c r="M41" s="42">
        <f t="shared" si="2"/>
        <v>3.7952946666666665</v>
      </c>
      <c r="N41" s="51">
        <f>SUM(B41:M41)</f>
        <v>739.9131115199999</v>
      </c>
      <c r="O41" s="51">
        <f>AVERAGE(O8:O39)</f>
        <v>23.462423849355744</v>
      </c>
    </row>
    <row r="42" spans="1:15" ht="18" customHeight="1">
      <c r="A42" s="32" t="s">
        <v>21</v>
      </c>
      <c r="B42" s="46">
        <f>MIN(B8:B39)</f>
        <v>0.8812799999999998</v>
      </c>
      <c r="C42" s="42">
        <f>MIN(C8:C39)</f>
        <v>2.657664</v>
      </c>
      <c r="D42" s="42">
        <f aca="true" t="shared" si="3" ref="D42:M42">MIN(D8:D39)</f>
        <v>3.88368</v>
      </c>
      <c r="E42" s="42">
        <f t="shared" si="3"/>
        <v>2.2645440000000003</v>
      </c>
      <c r="F42" s="42">
        <f t="shared" si="3"/>
        <v>22.807008000000003</v>
      </c>
      <c r="G42" s="42">
        <f t="shared" si="3"/>
        <v>15.330816000000002</v>
      </c>
      <c r="H42" s="42">
        <f t="shared" si="3"/>
        <v>3.6417599999999997</v>
      </c>
      <c r="I42" s="42">
        <f t="shared" si="3"/>
        <v>10.390463999999998</v>
      </c>
      <c r="J42" s="42">
        <f t="shared" si="3"/>
        <v>4.0478400000000025</v>
      </c>
      <c r="K42" s="42">
        <f t="shared" si="3"/>
        <v>0.4363200000000001</v>
      </c>
      <c r="L42" s="42">
        <f t="shared" si="3"/>
        <v>0.6436800000000003</v>
      </c>
      <c r="M42" s="42">
        <f t="shared" si="3"/>
        <v>0.192672</v>
      </c>
      <c r="N42" s="52">
        <f>MIN(N8:N39)</f>
        <v>127.87200000000001</v>
      </c>
      <c r="O42" s="52">
        <f>MIN(O8:O39)</f>
        <v>4.054782758400001</v>
      </c>
    </row>
    <row r="43" spans="1:15" ht="21.75" customHeight="1">
      <c r="A43" s="22" t="s">
        <v>23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4"/>
      <c r="O43" s="24"/>
    </row>
    <row r="44" spans="1:15" ht="18" customHeight="1">
      <c r="A44" s="2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26"/>
      <c r="O44" s="26"/>
    </row>
    <row r="45" spans="1:15" ht="18" customHeight="1">
      <c r="A45" s="2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26"/>
      <c r="O45" s="26"/>
    </row>
    <row r="46" spans="1:15" ht="18" customHeight="1">
      <c r="A46" s="2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26"/>
      <c r="O46" s="26"/>
    </row>
    <row r="47" spans="1:15" ht="18" customHeight="1">
      <c r="A47" s="25"/>
      <c r="B47" s="16"/>
      <c r="C47" s="16"/>
      <c r="D47" s="16"/>
      <c r="E47" s="16"/>
      <c r="F47" s="16"/>
      <c r="G47" s="27"/>
      <c r="H47" s="16"/>
      <c r="I47" s="16"/>
      <c r="J47" s="16"/>
      <c r="K47" s="16"/>
      <c r="L47" s="16"/>
      <c r="M47" s="16"/>
      <c r="N47" s="26"/>
      <c r="O47" s="26"/>
    </row>
    <row r="48" spans="1:15" ht="18" customHeight="1">
      <c r="A48" s="2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26"/>
      <c r="O48" s="26"/>
    </row>
    <row r="49" spans="1:15" ht="18" customHeight="1">
      <c r="A49" s="2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26"/>
      <c r="O49" s="26"/>
    </row>
    <row r="50" spans="1:15" ht="18" customHeight="1">
      <c r="A50" s="2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26"/>
      <c r="O50" s="26"/>
    </row>
    <row r="51" spans="1:15" ht="18" customHeight="1">
      <c r="A51" s="2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26"/>
      <c r="O51" s="26"/>
    </row>
    <row r="52" spans="1:15" ht="18" customHeight="1">
      <c r="A52" s="2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26"/>
      <c r="O52" s="26"/>
    </row>
    <row r="53" spans="1:15" ht="18" customHeight="1">
      <c r="A53" s="15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26"/>
      <c r="O53" s="26"/>
    </row>
    <row r="54" spans="1:15" ht="18" customHeight="1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26"/>
      <c r="O54" s="26"/>
    </row>
    <row r="55" spans="1:15" ht="18" customHeight="1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 t="s">
        <v>22</v>
      </c>
    </row>
    <row r="56" spans="1:15" ht="18" customHeight="1">
      <c r="A56" s="15" t="s">
        <v>22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 ht="18" customHeight="1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ht="18" customHeight="1">
      <c r="A58" s="15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ht="18" customHeigh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5" ht="18" customHeight="1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ht="18" customHeight="1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1:15" ht="18" customHeight="1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1:15" ht="18" customHeight="1">
      <c r="A63" s="1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ht="18" customHeight="1"/>
    <row r="65" ht="18" customHeight="1"/>
    <row r="66" ht="18" customHeight="1"/>
    <row r="67" ht="18" customHeight="1"/>
  </sheetData>
  <sheetProtection/>
  <printOptions/>
  <pageMargins left="0.7874015748031497" right="0.15748031496062992" top="0.31496062992125984" bottom="0.31496062992125984" header="0.5118110236220472" footer="0.5118110236220472"/>
  <pageSetup horizontalDpi="360" verticalDpi="360" orientation="portrait" paperSize="9" r:id="rId1"/>
  <headerFooter alignWithMargins="0"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11">
      <selection activeCell="X19" sqref="X19"/>
    </sheetView>
  </sheetViews>
  <sheetFormatPr defaultColWidth="9.33203125" defaultRowHeight="21"/>
  <cols>
    <col min="1" max="1" width="15.66015625" style="19" bestFit="1" customWidth="1"/>
    <col min="2" max="16384" width="9.33203125" style="19" customWidth="1"/>
  </cols>
  <sheetData>
    <row r="1" spans="1:3" ht="18.75">
      <c r="A1" s="17" t="s">
        <v>3</v>
      </c>
      <c r="B1" s="18" t="s">
        <v>2</v>
      </c>
      <c r="C1" s="19" t="s">
        <v>26</v>
      </c>
    </row>
    <row r="2" spans="1:2" ht="18.75">
      <c r="A2" s="17"/>
      <c r="B2" s="18" t="s">
        <v>16</v>
      </c>
    </row>
    <row r="3" spans="1:3" ht="18.75">
      <c r="A3" s="20">
        <v>34606</v>
      </c>
      <c r="B3" s="53">
        <v>1373.64</v>
      </c>
      <c r="C3" s="53">
        <v>739.91</v>
      </c>
    </row>
    <row r="4" spans="1:3" ht="18.75">
      <c r="A4" s="20">
        <v>34972</v>
      </c>
      <c r="B4" s="53">
        <v>1209.4379999999999</v>
      </c>
      <c r="C4" s="53">
        <v>739.91</v>
      </c>
    </row>
    <row r="5" spans="1:3" ht="18.75">
      <c r="A5" s="20">
        <v>35338</v>
      </c>
      <c r="B5" s="53">
        <v>853.625</v>
      </c>
      <c r="C5" s="53">
        <v>739.91</v>
      </c>
    </row>
    <row r="6" spans="1:3" ht="18.75">
      <c r="A6" s="20">
        <v>35704</v>
      </c>
      <c r="B6" s="53">
        <v>819.059</v>
      </c>
      <c r="C6" s="53">
        <v>739.91</v>
      </c>
    </row>
    <row r="7" spans="1:3" ht="18.75">
      <c r="A7" s="20">
        <v>36070</v>
      </c>
      <c r="B7" s="53">
        <v>325.599</v>
      </c>
      <c r="C7" s="53">
        <v>739.91</v>
      </c>
    </row>
    <row r="8" spans="1:3" ht="18.75">
      <c r="A8" s="20">
        <v>36436</v>
      </c>
      <c r="B8" s="53">
        <v>607.013</v>
      </c>
      <c r="C8" s="53">
        <v>739.91</v>
      </c>
    </row>
    <row r="9" spans="1:3" ht="18.75">
      <c r="A9" s="20">
        <v>36802</v>
      </c>
      <c r="B9" s="53">
        <v>570.977</v>
      </c>
      <c r="C9" s="53">
        <v>739.91</v>
      </c>
    </row>
    <row r="10" spans="1:3" ht="18.75">
      <c r="A10" s="20">
        <v>37168</v>
      </c>
      <c r="B10" s="53">
        <v>1042.458</v>
      </c>
      <c r="C10" s="53">
        <v>739.91</v>
      </c>
    </row>
    <row r="11" spans="1:3" ht="18.75">
      <c r="A11" s="20">
        <v>37534</v>
      </c>
      <c r="B11" s="53">
        <v>1001.929</v>
      </c>
      <c r="C11" s="53">
        <v>739.91</v>
      </c>
    </row>
    <row r="12" spans="1:3" ht="18.75">
      <c r="A12" s="20">
        <v>37900</v>
      </c>
      <c r="B12" s="53">
        <v>638.24</v>
      </c>
      <c r="C12" s="53">
        <v>739.91</v>
      </c>
    </row>
    <row r="13" spans="1:3" ht="18.75">
      <c r="A13" s="20">
        <v>38266</v>
      </c>
      <c r="B13" s="53">
        <v>1234.166</v>
      </c>
      <c r="C13" s="53">
        <v>739.91</v>
      </c>
    </row>
    <row r="14" spans="1:3" ht="18.75">
      <c r="A14" s="20">
        <v>38632</v>
      </c>
      <c r="B14" s="53">
        <v>974.5038720000001</v>
      </c>
      <c r="C14" s="53">
        <v>739.91</v>
      </c>
    </row>
    <row r="15" spans="1:3" ht="18.75">
      <c r="A15" s="20">
        <v>38998</v>
      </c>
      <c r="B15" s="53">
        <v>700.54</v>
      </c>
      <c r="C15" s="53">
        <v>739.91</v>
      </c>
    </row>
    <row r="16" spans="1:3" ht="18.75">
      <c r="A16" s="20">
        <v>39364</v>
      </c>
      <c r="B16" s="53">
        <v>726.6999456</v>
      </c>
      <c r="C16" s="53">
        <v>739.91</v>
      </c>
    </row>
    <row r="17" spans="1:3" ht="18.75">
      <c r="A17" s="20">
        <v>39730</v>
      </c>
      <c r="B17" s="53">
        <v>718.32</v>
      </c>
      <c r="C17" s="53">
        <v>739.91</v>
      </c>
    </row>
    <row r="18" spans="1:3" ht="18.75">
      <c r="A18" s="20">
        <v>40096</v>
      </c>
      <c r="B18" s="53">
        <v>540.22</v>
      </c>
      <c r="C18" s="53">
        <v>739.91</v>
      </c>
    </row>
    <row r="19" spans="1:3" ht="18.75">
      <c r="A19" s="20">
        <v>40462</v>
      </c>
      <c r="B19" s="53">
        <v>714.91</v>
      </c>
      <c r="C19" s="53">
        <v>739.91</v>
      </c>
    </row>
    <row r="20" spans="1:3" ht="18.75">
      <c r="A20" s="20">
        <v>40828</v>
      </c>
      <c r="B20" s="53">
        <v>1456.32</v>
      </c>
      <c r="C20" s="53">
        <v>739.91</v>
      </c>
    </row>
    <row r="21" spans="1:3" ht="18.75">
      <c r="A21" s="20">
        <v>41194</v>
      </c>
      <c r="B21" s="53">
        <v>468.63</v>
      </c>
      <c r="C21" s="53">
        <v>739.91</v>
      </c>
    </row>
    <row r="22" spans="1:3" ht="18.75">
      <c r="A22" s="20">
        <v>41560</v>
      </c>
      <c r="B22" s="53">
        <v>699.84</v>
      </c>
      <c r="C22" s="53">
        <v>739.91</v>
      </c>
    </row>
    <row r="23" spans="1:3" ht="18.75">
      <c r="A23" s="20">
        <v>41926</v>
      </c>
      <c r="B23" s="53">
        <v>731.06</v>
      </c>
      <c r="C23" s="53">
        <v>739.91</v>
      </c>
    </row>
    <row r="24" spans="1:3" ht="18.75">
      <c r="A24" s="20">
        <v>42292</v>
      </c>
      <c r="B24" s="53">
        <v>127.87</v>
      </c>
      <c r="C24" s="53">
        <v>739.91</v>
      </c>
    </row>
    <row r="25" spans="1:3" ht="18.75">
      <c r="A25" s="20">
        <v>42658</v>
      </c>
      <c r="B25" s="53">
        <v>499.32</v>
      </c>
      <c r="C25" s="53">
        <v>739.91</v>
      </c>
    </row>
    <row r="26" spans="1:3" ht="18.75">
      <c r="A26" s="20">
        <v>43024</v>
      </c>
      <c r="B26" s="53">
        <v>906.19</v>
      </c>
      <c r="C26" s="53">
        <v>739.91</v>
      </c>
    </row>
    <row r="27" spans="1:3" ht="18.75">
      <c r="A27" s="20">
        <v>43390</v>
      </c>
      <c r="B27" s="53">
        <v>714.2506560000002</v>
      </c>
      <c r="C27" s="53">
        <v>739.91</v>
      </c>
    </row>
    <row r="28" spans="1:3" ht="18.75">
      <c r="A28" s="20">
        <v>43756</v>
      </c>
      <c r="B28" s="53">
        <v>211.96</v>
      </c>
      <c r="C28" s="53">
        <v>739.91</v>
      </c>
    </row>
    <row r="29" spans="1:3" ht="18.75">
      <c r="A29" s="20">
        <v>44122</v>
      </c>
      <c r="B29" s="53">
        <v>226.9</v>
      </c>
      <c r="C29" s="53">
        <v>739.91</v>
      </c>
    </row>
    <row r="30" spans="1:3" ht="18.75">
      <c r="A30" s="20">
        <v>44487</v>
      </c>
      <c r="B30" s="53">
        <v>345.64</v>
      </c>
      <c r="C30" s="53">
        <v>739.91</v>
      </c>
    </row>
    <row r="31" spans="1:3" ht="18.75">
      <c r="A31" s="20">
        <v>44852</v>
      </c>
      <c r="B31" s="53">
        <v>1228.76</v>
      </c>
      <c r="C31" s="53">
        <v>739.91</v>
      </c>
    </row>
    <row r="32" spans="1:3" ht="18.75">
      <c r="A32" s="20">
        <v>45217</v>
      </c>
      <c r="B32" s="53">
        <v>529.3</v>
      </c>
      <c r="C32" s="53">
        <v>739.91</v>
      </c>
    </row>
    <row r="33" spans="1:3" ht="18.75">
      <c r="A33" s="20"/>
      <c r="B33" s="53"/>
      <c r="C33" s="53"/>
    </row>
    <row r="34" spans="1:3" ht="18.75">
      <c r="A34" s="20"/>
      <c r="B34" s="53"/>
      <c r="C34" s="53"/>
    </row>
    <row r="35" spans="1:3" ht="18.75">
      <c r="A35" s="20"/>
      <c r="B35" s="53"/>
      <c r="C35" s="53"/>
    </row>
    <row r="36" spans="1:3" ht="18.75">
      <c r="A36" s="20"/>
      <c r="B36" s="53"/>
      <c r="C36" s="53"/>
    </row>
    <row r="37" spans="1:3" ht="18.75">
      <c r="A37" s="20"/>
      <c r="B37" s="53"/>
      <c r="C37" s="53"/>
    </row>
    <row r="38" spans="1:3" ht="18.75">
      <c r="A38" s="20"/>
      <c r="B38" s="53"/>
      <c r="C38" s="53"/>
    </row>
    <row r="39" spans="1:3" ht="18.75">
      <c r="A39" s="20"/>
      <c r="B39" s="53"/>
      <c r="C39" s="53"/>
    </row>
    <row r="40" spans="1:3" ht="18.75">
      <c r="A40" s="20"/>
      <c r="B40" s="53"/>
      <c r="C40" s="53"/>
    </row>
    <row r="41" spans="1:3" ht="18.75">
      <c r="A41" s="20"/>
      <c r="B41" s="53"/>
      <c r="C41" s="53"/>
    </row>
    <row r="42" spans="1:3" ht="18.75">
      <c r="A42" s="20"/>
      <c r="B42" s="53"/>
      <c r="C42" s="53"/>
    </row>
    <row r="43" spans="1:3" ht="18.75">
      <c r="A43" s="20"/>
      <c r="B43" s="53"/>
      <c r="C43" s="53"/>
    </row>
    <row r="44" spans="1:3" ht="18.75">
      <c r="A44" s="20"/>
      <c r="B44" s="53"/>
      <c r="C44" s="53"/>
    </row>
    <row r="45" spans="1:3" ht="18.75">
      <c r="A45" s="20"/>
      <c r="B45" s="53"/>
      <c r="C45" s="53"/>
    </row>
    <row r="46" spans="1:3" ht="18.75">
      <c r="A46" s="20"/>
      <c r="B46" s="53"/>
      <c r="C46" s="53"/>
    </row>
    <row r="47" spans="1:3" ht="18.75">
      <c r="A47" s="20"/>
      <c r="B47" s="53"/>
      <c r="C47" s="53"/>
    </row>
    <row r="48" spans="1:3" ht="18.75">
      <c r="A48" s="20"/>
      <c r="B48" s="53"/>
      <c r="C48" s="53"/>
    </row>
    <row r="49" spans="1:3" ht="18.75">
      <c r="A49" s="20"/>
      <c r="B49" s="53"/>
      <c r="C49" s="53"/>
    </row>
    <row r="50" spans="1:3" ht="18.75">
      <c r="A50" s="20"/>
      <c r="B50" s="53"/>
      <c r="C50" s="53"/>
    </row>
    <row r="51" spans="1:3" ht="18.75">
      <c r="A51" s="20"/>
      <c r="B51" s="53"/>
      <c r="C51" s="53"/>
    </row>
    <row r="52" spans="1:3" ht="18.75">
      <c r="A52" s="20"/>
      <c r="B52" s="53"/>
      <c r="C52" s="53"/>
    </row>
    <row r="53" spans="1:3" ht="18.75">
      <c r="A53" s="20"/>
      <c r="B53" s="53"/>
      <c r="C53" s="53"/>
    </row>
    <row r="54" spans="1:3" ht="18.75">
      <c r="A54" s="20"/>
      <c r="B54" s="53"/>
      <c r="C54" s="53"/>
    </row>
    <row r="55" spans="1:3" ht="18.75">
      <c r="A55" s="20"/>
      <c r="B55" s="53"/>
      <c r="C55" s="53"/>
    </row>
    <row r="56" spans="1:3" ht="18.75">
      <c r="A56" s="20"/>
      <c r="B56" s="53"/>
      <c r="C56" s="53"/>
    </row>
    <row r="57" spans="1:3" ht="18.75">
      <c r="A57" s="20"/>
      <c r="B57" s="53"/>
      <c r="C57" s="53"/>
    </row>
    <row r="58" spans="1:3" ht="18.75">
      <c r="A58" s="20"/>
      <c r="B58" s="53"/>
      <c r="C58" s="53"/>
    </row>
    <row r="59" spans="1:3" ht="18.75">
      <c r="A59" s="20"/>
      <c r="B59" s="53"/>
      <c r="C59" s="53"/>
    </row>
    <row r="60" spans="1:3" ht="18.75">
      <c r="A60" s="20"/>
      <c r="B60" s="53"/>
      <c r="C60" s="53"/>
    </row>
    <row r="61" spans="1:3" ht="18.75">
      <c r="A61" s="20"/>
      <c r="B61" s="53"/>
      <c r="C61" s="53"/>
    </row>
    <row r="62" spans="1:3" ht="18.75">
      <c r="A62" s="20"/>
      <c r="B62" s="53"/>
      <c r="C62" s="53"/>
    </row>
    <row r="63" spans="1:3" ht="18.75">
      <c r="A63" s="20"/>
      <c r="B63" s="53"/>
      <c r="C63" s="53"/>
    </row>
    <row r="64" spans="1:3" ht="18.75">
      <c r="A64" s="20"/>
      <c r="B64" s="53"/>
      <c r="C64" s="53"/>
    </row>
    <row r="65" spans="1:3" ht="18.75">
      <c r="A65" s="20"/>
      <c r="B65" s="53"/>
      <c r="C65" s="53"/>
    </row>
    <row r="66" spans="1:3" ht="18.75">
      <c r="A66" s="20"/>
      <c r="B66" s="53"/>
      <c r="C66" s="53"/>
    </row>
    <row r="67" spans="1:3" ht="18.75">
      <c r="A67" s="20"/>
      <c r="B67" s="53"/>
      <c r="C67" s="53"/>
    </row>
    <row r="68" ht="18.75">
      <c r="A68" s="20"/>
    </row>
    <row r="69" ht="18.75">
      <c r="A69" s="20"/>
    </row>
    <row r="70" ht="18.75">
      <c r="A70" s="20"/>
    </row>
    <row r="71" ht="18.75">
      <c r="A71" s="20"/>
    </row>
    <row r="72" ht="18.75">
      <c r="A72" s="20"/>
    </row>
    <row r="73" ht="18.75">
      <c r="A73" s="20"/>
    </row>
    <row r="74" ht="18.75">
      <c r="A74" s="20"/>
    </row>
    <row r="75" ht="18.75">
      <c r="A75" s="20"/>
    </row>
    <row r="76" ht="18.75">
      <c r="A76" s="20"/>
    </row>
    <row r="77" ht="18.75">
      <c r="A77" s="20"/>
    </row>
    <row r="78" ht="18.75">
      <c r="A78" s="20"/>
    </row>
    <row r="79" ht="18.75">
      <c r="A79" s="20"/>
    </row>
    <row r="80" ht="18.75">
      <c r="A80" s="20"/>
    </row>
    <row r="81" ht="18.75">
      <c r="A81" s="20"/>
    </row>
    <row r="82" ht="18.75">
      <c r="A82" s="20"/>
    </row>
    <row r="83" ht="18.75">
      <c r="A83" s="20"/>
    </row>
    <row r="84" ht="18.75">
      <c r="A84" s="20"/>
    </row>
    <row r="85" ht="18.75">
      <c r="A85" s="20"/>
    </row>
    <row r="86" ht="18.75">
      <c r="A86" s="20"/>
    </row>
    <row r="87" ht="18.75">
      <c r="A87" s="20"/>
    </row>
    <row r="88" ht="18.75">
      <c r="A88" s="20"/>
    </row>
    <row r="89" ht="18.75">
      <c r="A89" s="20"/>
    </row>
    <row r="90" ht="18.75">
      <c r="A90" s="2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HP-HPE H8</dc:creator>
  <cp:keywords/>
  <dc:description/>
  <cp:lastModifiedBy>Noom</cp:lastModifiedBy>
  <cp:lastPrinted>2007-11-26T06:53:43Z</cp:lastPrinted>
  <dcterms:created xsi:type="dcterms:W3CDTF">1997-09-23T05:29:04Z</dcterms:created>
  <dcterms:modified xsi:type="dcterms:W3CDTF">2024-06-14T01:42:54Z</dcterms:modified>
  <cp:category/>
  <cp:version/>
  <cp:contentType/>
  <cp:contentStatus/>
</cp:coreProperties>
</file>