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G.8" sheetId="1" r:id="rId1"/>
    <sheet name="G.8-H.05" sheetId="2" r:id="rId2"/>
  </sheets>
  <definedNames>
    <definedName name="_Regression_Int" localSheetId="1" hidden="1">1</definedName>
    <definedName name="Print_Area_MI">'G.8-H.05'!$A$1:$N$41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<sst xmlns="http://schemas.openxmlformats.org/spreadsheetml/2006/main" count="29" uniqueCount="24">
  <si>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</si>
  <si>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</si>
  <si>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</si>
  <si>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</si>
  <si>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</si>
  <si>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</si>
  <si>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</si>
  <si>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</si>
  <si>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</si>
  <si>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</si>
  <si>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</si>
  <si>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</si>
  <si>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</si>
  <si>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</si>
  <si>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</si>
  <si>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</si>
  <si>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</si>
  <si>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</si>
  <si>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</si>
  <si>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</si>
  <si>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</si>
  <si>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G.8  :  บ้านต้นยาง อ.แม่ลาว  จ.เชียงราย</t>
  </si>
  <si>
    <t>แม่น้ำ  :  น้ำแม่ลาว (G.8)</t>
  </si>
  <si>
    <t xml:space="preserve"> พี้นที่รับน้ำ    2,909    ตร.กม. 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</si>
</sst>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0_)"/>
    <numFmt numFmtId="240" formatCode="0.00000_)"/>
    <numFmt numFmtId="241" formatCode="0.000000_)"/>
    <numFmt numFmtId="242" formatCode="0.0000000_)"/>
    <numFmt numFmtId="243" formatCode="&quot;ใช่&quot;;&quot;ใช่&quot;;&quot;ไม่ใช่&quot;"/>
    <numFmt numFmtId="244" formatCode="&quot;จริง&quot;;&quot;จริง&quot;;&quot;เท็จ&quot;"/>
    <numFmt numFmtId="245" formatCode="&quot;เปิด&quot;;&quot;เปิด&quot;;&quot;ปิด&quot;"/>
    <numFmt numFmtId="246" formatCode="[$€-2]\ #,##0.00_);[Red]\([$€-2]\ #,##0.00\)"/>
    <numFmt numFmtId="247" formatCode="#,##0.0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2.4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1"/>
    </font>
    <font>
      <u val="single"/>
      <sz val="14"/>
      <color theme="10"/>
      <name val="AngsanaUPC"/>
      <family val="1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233" fontId="37" fillId="0" borderId="0" applyNumberFormat="0" applyFill="0" applyBorder="0" applyAlignment="0" applyProtection="0"/>
    <xf numFmtId="233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42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5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G.8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อ.แม่ลาว จ.เชียงราย</a:t>
            </a:r>
          </a:p>
        </c:rich>
      </c:tx>
      <c:layout>
        <c:manualLayout>
          <c:xMode val="factor"/>
          <c:yMode val="factor"/>
          <c:x val="0.011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4425"/>
          <c:w val="0.8605"/>
          <c:h val="0.644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'G.8-H.05'!$A$7:$A$37</c:f>
              <c:numCache>
                <c:ptCount val="30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</c:numCache>
            </c:numRef>
          </c:cat>
          <c:val>
            <c:numRef>
              <c:f>'G.8-H.05'!$N$7:$N$37</c:f>
              <c:numCache>
                <c:ptCount val="30"/>
                <c:pt idx="0">
                  <c:v>1373.66</c:v>
                </c:pt>
                <c:pt idx="1">
                  <c:v>1209.4399999999998</c:v>
                </c:pt>
                <c:pt idx="2">
                  <c:v>853.6299999999999</c:v>
                </c:pt>
                <c:pt idx="3">
                  <c:v>819.0699999999999</c:v>
                </c:pt>
                <c:pt idx="4">
                  <c:v>325.5900000000001</c:v>
                </c:pt>
                <c:pt idx="5">
                  <c:v>607.01</c:v>
                </c:pt>
                <c:pt idx="6">
                  <c:v>571</c:v>
                </c:pt>
                <c:pt idx="7">
                  <c:v>1042.4600000000003</c:v>
                </c:pt>
                <c:pt idx="8">
                  <c:v>1001.9300000000001</c:v>
                </c:pt>
                <c:pt idx="9">
                  <c:v>638.24</c:v>
                </c:pt>
                <c:pt idx="10">
                  <c:v>1234.16</c:v>
                </c:pt>
                <c:pt idx="11">
                  <c:v>974.5</c:v>
                </c:pt>
                <c:pt idx="12">
                  <c:v>700.5400000000001</c:v>
                </c:pt>
                <c:pt idx="13">
                  <c:v>726.7199999999999</c:v>
                </c:pt>
                <c:pt idx="14">
                  <c:v>718.32</c:v>
                </c:pt>
                <c:pt idx="15">
                  <c:v>540.21</c:v>
                </c:pt>
                <c:pt idx="16">
                  <c:v>714.9200000000001</c:v>
                </c:pt>
                <c:pt idx="17">
                  <c:v>1456.3200000000002</c:v>
                </c:pt>
                <c:pt idx="18">
                  <c:v>468.63000000000005</c:v>
                </c:pt>
                <c:pt idx="19">
                  <c:v>699.84</c:v>
                </c:pt>
                <c:pt idx="20">
                  <c:v>731.04</c:v>
                </c:pt>
                <c:pt idx="21">
                  <c:v>127.85999999999999</c:v>
                </c:pt>
                <c:pt idx="22">
                  <c:v>499.33</c:v>
                </c:pt>
                <c:pt idx="23">
                  <c:v>906.2</c:v>
                </c:pt>
                <c:pt idx="24">
                  <c:v>714.26</c:v>
                </c:pt>
                <c:pt idx="25">
                  <c:v>211.95999999999998</c:v>
                </c:pt>
                <c:pt idx="26">
                  <c:v>226.92</c:v>
                </c:pt>
                <c:pt idx="27">
                  <c:v>372.52526400000005</c:v>
                </c:pt>
                <c:pt idx="28">
                  <c:v>1095.6841920000004</c:v>
                </c:pt>
                <c:pt idx="29">
                  <c:v>465.3007200000003</c:v>
                </c:pt>
              </c:numCache>
            </c:numRef>
          </c:val>
        </c:ser>
        <c:gapWidth val="100"/>
        <c:axId val="59098541"/>
        <c:axId val="62124822"/>
      </c:barChart>
      <c:lineChart>
        <c:grouping val="standard"/>
        <c:varyColors val="0"/>
        <c:ser>
          <c:idx val="1"/>
          <c:order val="1"/>
          <c:tx>
            <c:v>ค่าเฉลี่ย 734.2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'G.8-H.05'!$A$7:$A$36</c:f>
              <c:numCache>
                <c:ptCount val="30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</c:numCache>
            </c:numRef>
          </c:cat>
          <c:val>
            <c:numRef>
              <c:f>'G.8-H.05'!$P$7:$P$36</c:f>
              <c:numCache>
                <c:ptCount val="30"/>
                <c:pt idx="0">
                  <c:v>734.2423392000001</c:v>
                </c:pt>
                <c:pt idx="1">
                  <c:v>734.2423392000001</c:v>
                </c:pt>
                <c:pt idx="2">
                  <c:v>734.2423392000001</c:v>
                </c:pt>
                <c:pt idx="3">
                  <c:v>734.2423392000001</c:v>
                </c:pt>
                <c:pt idx="4">
                  <c:v>734.2423392000001</c:v>
                </c:pt>
                <c:pt idx="5">
                  <c:v>734.2423392000001</c:v>
                </c:pt>
                <c:pt idx="6">
                  <c:v>734.2423392000001</c:v>
                </c:pt>
                <c:pt idx="7">
                  <c:v>734.2423392000001</c:v>
                </c:pt>
                <c:pt idx="8">
                  <c:v>734.2423392000001</c:v>
                </c:pt>
                <c:pt idx="9">
                  <c:v>734.2423392000001</c:v>
                </c:pt>
                <c:pt idx="10">
                  <c:v>734.2423392000001</c:v>
                </c:pt>
                <c:pt idx="11">
                  <c:v>734.2423392000001</c:v>
                </c:pt>
                <c:pt idx="12">
                  <c:v>734.2423392000001</c:v>
                </c:pt>
                <c:pt idx="13">
                  <c:v>734.2423392000001</c:v>
                </c:pt>
                <c:pt idx="14">
                  <c:v>734.2423392000001</c:v>
                </c:pt>
                <c:pt idx="15">
                  <c:v>734.2423392000001</c:v>
                </c:pt>
                <c:pt idx="16">
                  <c:v>734.2423392000001</c:v>
                </c:pt>
                <c:pt idx="17">
                  <c:v>734.2423392000001</c:v>
                </c:pt>
                <c:pt idx="18">
                  <c:v>734.2423392000001</c:v>
                </c:pt>
                <c:pt idx="19">
                  <c:v>734.2423392000001</c:v>
                </c:pt>
                <c:pt idx="20">
                  <c:v>734.2423392000001</c:v>
                </c:pt>
                <c:pt idx="21">
                  <c:v>734.2423392000001</c:v>
                </c:pt>
                <c:pt idx="22">
                  <c:v>734.2423392000001</c:v>
                </c:pt>
                <c:pt idx="23">
                  <c:v>734.2423392000001</c:v>
                </c:pt>
                <c:pt idx="24">
                  <c:v>734.2423392000001</c:v>
                </c:pt>
                <c:pt idx="25">
                  <c:v>734.2423392000001</c:v>
                </c:pt>
                <c:pt idx="26">
                  <c:v>734.2423392000001</c:v>
                </c:pt>
                <c:pt idx="27">
                  <c:v>734.2423392000001</c:v>
                </c:pt>
                <c:pt idx="28">
                  <c:v>734.2423392000001</c:v>
                </c:pt>
                <c:pt idx="29">
                  <c:v>734.2423392000001</c:v>
                </c:pt>
              </c:numCache>
            </c:numRef>
          </c:val>
          <c:smooth val="0"/>
        </c:ser>
        <c:axId val="59098541"/>
        <c:axId val="62124822"/>
      </c:lineChart>
      <c:catAx>
        <c:axId val="59098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2124822"/>
        <c:crossesAt val="0"/>
        <c:auto val="1"/>
        <c:lblOffset val="100"/>
        <c:tickLblSkip val="1"/>
        <c:noMultiLvlLbl val="0"/>
      </c:catAx>
      <c:valAx>
        <c:axId val="6212482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98541"/>
        <c:crossesAt val="1"/>
        <c:crossBetween val="between"/>
        <c:dispUnits/>
        <c:majorUnit val="200"/>
        <c:minorUnit val="2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2"/>
  <sheetViews>
    <sheetView zoomScalePageLayoutView="0" workbookViewId="0" topLeftCell="A25">
      <selection activeCell="A37" sqref="A37:IV3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19" customWidth="1"/>
    <col min="15" max="16" width="7.33203125" style="4" customWidth="1"/>
    <col min="17" max="18" width="9.83203125" style="4" customWidth="1"/>
    <col min="19" max="19" width="10.33203125" style="4" bestFit="1" customWidth="1"/>
    <col min="20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20" ht="15" customHeight="1">
      <c r="A7" s="33">
        <v>2537</v>
      </c>
      <c r="B7" s="34">
        <v>13.14</v>
      </c>
      <c r="C7" s="34">
        <v>46.5</v>
      </c>
      <c r="D7" s="34">
        <v>71.77</v>
      </c>
      <c r="E7" s="34">
        <v>88.6</v>
      </c>
      <c r="F7" s="34">
        <v>381.24</v>
      </c>
      <c r="G7" s="34">
        <v>413.23</v>
      </c>
      <c r="H7" s="34">
        <v>174.86</v>
      </c>
      <c r="I7" s="34">
        <v>76.31</v>
      </c>
      <c r="J7" s="34">
        <v>73.13</v>
      </c>
      <c r="K7" s="34">
        <v>23.37</v>
      </c>
      <c r="L7" s="34">
        <v>6.81</v>
      </c>
      <c r="M7" s="34">
        <v>4.7</v>
      </c>
      <c r="N7" s="35">
        <f>SUM(B7:M7)</f>
        <v>1373.66</v>
      </c>
      <c r="O7" s="36">
        <f>+N7*1000000/(365*86400)</f>
        <v>43.558472856418064</v>
      </c>
      <c r="P7" s="37">
        <f aca="true" t="shared" si="0" ref="P7:P36">$N$43</f>
        <v>734.2423392000001</v>
      </c>
      <c r="S7" s="18"/>
      <c r="T7" s="19"/>
    </row>
    <row r="8" spans="1:16" ht="15" customHeight="1">
      <c r="A8" s="33">
        <v>2538</v>
      </c>
      <c r="B8" s="34">
        <v>9.48</v>
      </c>
      <c r="C8" s="34">
        <v>39.92</v>
      </c>
      <c r="D8" s="34">
        <v>17.26</v>
      </c>
      <c r="E8" s="34">
        <v>46.47</v>
      </c>
      <c r="F8" s="34">
        <v>338.94</v>
      </c>
      <c r="G8" s="34">
        <v>408.92</v>
      </c>
      <c r="H8" s="34">
        <v>132.89</v>
      </c>
      <c r="I8" s="34">
        <v>101.35</v>
      </c>
      <c r="J8" s="34">
        <v>59.12</v>
      </c>
      <c r="K8" s="34">
        <v>25.35</v>
      </c>
      <c r="L8" s="34">
        <v>18.55</v>
      </c>
      <c r="M8" s="34">
        <v>11.19</v>
      </c>
      <c r="N8" s="35">
        <f aca="true" t="shared" si="1" ref="N8:N31">SUM(B8:M8)</f>
        <v>1209.4399999999998</v>
      </c>
      <c r="O8" s="36">
        <f aca="true" t="shared" si="2" ref="O8:O32">+N8*1000000/(365*86400)</f>
        <v>38.351090816844234</v>
      </c>
      <c r="P8" s="37">
        <f t="shared" si="0"/>
        <v>734.2423392000001</v>
      </c>
    </row>
    <row r="9" spans="1:16" ht="15" customHeight="1">
      <c r="A9" s="33">
        <v>2539</v>
      </c>
      <c r="B9" s="34">
        <v>12.44</v>
      </c>
      <c r="C9" s="34">
        <v>36.36</v>
      </c>
      <c r="D9" s="34">
        <v>42.44</v>
      </c>
      <c r="E9" s="34">
        <v>35.39</v>
      </c>
      <c r="F9" s="34">
        <v>190.02</v>
      </c>
      <c r="G9" s="34">
        <v>198.04</v>
      </c>
      <c r="H9" s="34">
        <v>143.19</v>
      </c>
      <c r="I9" s="34">
        <v>120.98</v>
      </c>
      <c r="J9" s="34">
        <v>50.41</v>
      </c>
      <c r="K9" s="34">
        <v>17</v>
      </c>
      <c r="L9" s="34">
        <v>4.87</v>
      </c>
      <c r="M9" s="34">
        <v>2.49</v>
      </c>
      <c r="N9" s="35">
        <f t="shared" si="1"/>
        <v>853.6299999999999</v>
      </c>
      <c r="O9" s="36">
        <f t="shared" si="2"/>
        <v>27.06842973110096</v>
      </c>
      <c r="P9" s="37">
        <f t="shared" si="0"/>
        <v>734.2423392000001</v>
      </c>
    </row>
    <row r="10" spans="1:16" ht="15" customHeight="1">
      <c r="A10" s="33">
        <v>2540</v>
      </c>
      <c r="B10" s="34">
        <v>6.48</v>
      </c>
      <c r="C10" s="34">
        <v>21</v>
      </c>
      <c r="D10" s="34">
        <v>15.54</v>
      </c>
      <c r="E10" s="34">
        <v>58.5</v>
      </c>
      <c r="F10" s="34">
        <v>209.26</v>
      </c>
      <c r="G10" s="34">
        <v>216.48</v>
      </c>
      <c r="H10" s="34">
        <v>157.35</v>
      </c>
      <c r="I10" s="34">
        <v>83.27</v>
      </c>
      <c r="J10" s="34">
        <v>39.55</v>
      </c>
      <c r="K10" s="34">
        <v>5.15</v>
      </c>
      <c r="L10" s="34">
        <v>3.52</v>
      </c>
      <c r="M10" s="34">
        <v>2.97</v>
      </c>
      <c r="N10" s="35">
        <f t="shared" si="1"/>
        <v>819.0699999999999</v>
      </c>
      <c r="O10" s="36">
        <f t="shared" si="2"/>
        <v>25.972539320142054</v>
      </c>
      <c r="P10" s="37">
        <f t="shared" si="0"/>
        <v>734.2423392000001</v>
      </c>
    </row>
    <row r="11" spans="1:16" ht="15" customHeight="1">
      <c r="A11" s="33">
        <v>2541</v>
      </c>
      <c r="B11" s="34">
        <v>1.9</v>
      </c>
      <c r="C11" s="34">
        <v>18.51</v>
      </c>
      <c r="D11" s="34">
        <v>29.69</v>
      </c>
      <c r="E11" s="34">
        <v>36.47</v>
      </c>
      <c r="F11" s="34">
        <v>55.74</v>
      </c>
      <c r="G11" s="34">
        <v>124.36</v>
      </c>
      <c r="H11" s="34">
        <v>10.68</v>
      </c>
      <c r="I11" s="34">
        <v>31.24</v>
      </c>
      <c r="J11" s="34">
        <v>12.54</v>
      </c>
      <c r="K11" s="34">
        <v>2.14</v>
      </c>
      <c r="L11" s="34">
        <v>1.41</v>
      </c>
      <c r="M11" s="34">
        <v>0.91</v>
      </c>
      <c r="N11" s="35">
        <f t="shared" si="1"/>
        <v>325.5900000000001</v>
      </c>
      <c r="O11" s="36">
        <f t="shared" si="2"/>
        <v>10.324391171993913</v>
      </c>
      <c r="P11" s="37">
        <f t="shared" si="0"/>
        <v>734.2423392000001</v>
      </c>
    </row>
    <row r="12" spans="1:16" ht="15" customHeight="1">
      <c r="A12" s="33">
        <v>2542</v>
      </c>
      <c r="B12" s="34">
        <v>11.91</v>
      </c>
      <c r="C12" s="34">
        <v>45.99</v>
      </c>
      <c r="D12" s="34">
        <v>25.22</v>
      </c>
      <c r="E12" s="34">
        <v>6.73</v>
      </c>
      <c r="F12" s="34">
        <v>53.15</v>
      </c>
      <c r="G12" s="34">
        <v>188.91</v>
      </c>
      <c r="H12" s="34">
        <v>110.77</v>
      </c>
      <c r="I12" s="34">
        <v>90.62</v>
      </c>
      <c r="J12" s="34">
        <v>42.7</v>
      </c>
      <c r="K12" s="34">
        <v>15.79</v>
      </c>
      <c r="L12" s="34">
        <v>7.71</v>
      </c>
      <c r="M12" s="34">
        <v>7.51</v>
      </c>
      <c r="N12" s="35">
        <f t="shared" si="1"/>
        <v>607.01</v>
      </c>
      <c r="O12" s="36">
        <f t="shared" si="2"/>
        <v>19.24816083206494</v>
      </c>
      <c r="P12" s="37">
        <f t="shared" si="0"/>
        <v>734.2423392000001</v>
      </c>
    </row>
    <row r="13" spans="1:16" ht="15" customHeight="1">
      <c r="A13" s="33">
        <v>2543</v>
      </c>
      <c r="B13" s="34">
        <v>15.9</v>
      </c>
      <c r="C13" s="34">
        <v>54.79</v>
      </c>
      <c r="D13" s="34">
        <v>35.72</v>
      </c>
      <c r="E13" s="34">
        <v>97.31</v>
      </c>
      <c r="F13" s="34">
        <v>108.55</v>
      </c>
      <c r="G13" s="34">
        <v>102.72</v>
      </c>
      <c r="H13" s="34">
        <v>64.35</v>
      </c>
      <c r="I13" s="34">
        <v>53.05</v>
      </c>
      <c r="J13" s="34">
        <v>24.66</v>
      </c>
      <c r="K13" s="34">
        <v>4.53</v>
      </c>
      <c r="L13" s="34">
        <v>1.45</v>
      </c>
      <c r="M13" s="34">
        <v>7.97</v>
      </c>
      <c r="N13" s="35">
        <f t="shared" si="1"/>
        <v>571</v>
      </c>
      <c r="O13" s="36">
        <f t="shared" si="2"/>
        <v>18.106291222729578</v>
      </c>
      <c r="P13" s="37">
        <f t="shared" si="0"/>
        <v>734.2423392000001</v>
      </c>
    </row>
    <row r="14" spans="1:16" ht="15" customHeight="1">
      <c r="A14" s="33">
        <v>2544</v>
      </c>
      <c r="B14" s="34">
        <v>2.57</v>
      </c>
      <c r="C14" s="34">
        <v>56.58</v>
      </c>
      <c r="D14" s="34">
        <v>52.25</v>
      </c>
      <c r="E14" s="34">
        <v>78.58</v>
      </c>
      <c r="F14" s="34">
        <v>331.47</v>
      </c>
      <c r="G14" s="34">
        <v>200.95</v>
      </c>
      <c r="H14" s="34">
        <v>121.63</v>
      </c>
      <c r="I14" s="34">
        <v>99.13</v>
      </c>
      <c r="J14" s="34">
        <v>50.88</v>
      </c>
      <c r="K14" s="34">
        <v>25.63</v>
      </c>
      <c r="L14" s="34">
        <v>16.4</v>
      </c>
      <c r="M14" s="34">
        <v>6.39</v>
      </c>
      <c r="N14" s="35">
        <f t="shared" si="1"/>
        <v>1042.4600000000003</v>
      </c>
      <c r="O14" s="36">
        <f t="shared" si="2"/>
        <v>33.05618975139524</v>
      </c>
      <c r="P14" s="37">
        <f t="shared" si="0"/>
        <v>734.2423392000001</v>
      </c>
    </row>
    <row r="15" spans="1:16" ht="15" customHeight="1">
      <c r="A15" s="33">
        <v>2545</v>
      </c>
      <c r="B15" s="34">
        <v>8.86</v>
      </c>
      <c r="C15" s="34">
        <v>88.86</v>
      </c>
      <c r="D15" s="34">
        <v>49.55</v>
      </c>
      <c r="E15" s="34">
        <v>15.15</v>
      </c>
      <c r="F15" s="34">
        <v>84.03</v>
      </c>
      <c r="G15" s="34">
        <v>278.92</v>
      </c>
      <c r="H15" s="34">
        <v>103.23</v>
      </c>
      <c r="I15" s="34">
        <v>181.99</v>
      </c>
      <c r="J15" s="34">
        <v>91.83</v>
      </c>
      <c r="K15" s="34">
        <v>62.24</v>
      </c>
      <c r="L15" s="34">
        <v>25.31</v>
      </c>
      <c r="M15" s="34">
        <v>11.96</v>
      </c>
      <c r="N15" s="35">
        <f t="shared" si="1"/>
        <v>1001.9300000000001</v>
      </c>
      <c r="O15" s="36">
        <f t="shared" si="2"/>
        <v>31.770991882293256</v>
      </c>
      <c r="P15" s="37">
        <f t="shared" si="0"/>
        <v>734.2423392000001</v>
      </c>
    </row>
    <row r="16" spans="1:16" ht="15" customHeight="1">
      <c r="A16" s="33">
        <v>2546</v>
      </c>
      <c r="B16" s="34">
        <v>11.81</v>
      </c>
      <c r="C16" s="34">
        <v>21.51</v>
      </c>
      <c r="D16" s="34">
        <v>17.05</v>
      </c>
      <c r="E16" s="34">
        <v>16.06</v>
      </c>
      <c r="F16" s="34">
        <v>90.29</v>
      </c>
      <c r="G16" s="34">
        <v>318.06</v>
      </c>
      <c r="H16" s="34">
        <v>56.09</v>
      </c>
      <c r="I16" s="34">
        <v>58.95</v>
      </c>
      <c r="J16" s="34">
        <v>44.79</v>
      </c>
      <c r="K16" s="34">
        <v>1.53</v>
      </c>
      <c r="L16" s="34">
        <v>0.87</v>
      </c>
      <c r="M16" s="34">
        <v>1.23</v>
      </c>
      <c r="N16" s="35">
        <f t="shared" si="1"/>
        <v>638.24</v>
      </c>
      <c r="O16" s="36">
        <f t="shared" si="2"/>
        <v>20.23845763571791</v>
      </c>
      <c r="P16" s="37">
        <f t="shared" si="0"/>
        <v>734.2423392000001</v>
      </c>
    </row>
    <row r="17" spans="1:16" ht="15" customHeight="1">
      <c r="A17" s="33">
        <v>2547</v>
      </c>
      <c r="B17" s="34">
        <v>2.47</v>
      </c>
      <c r="C17" s="34">
        <v>51.93</v>
      </c>
      <c r="D17" s="34">
        <v>86.82</v>
      </c>
      <c r="E17" s="34">
        <v>93.76</v>
      </c>
      <c r="F17" s="34">
        <v>209.28</v>
      </c>
      <c r="G17" s="34">
        <v>390.92</v>
      </c>
      <c r="H17" s="34">
        <v>165.73</v>
      </c>
      <c r="I17" s="34">
        <v>130.05</v>
      </c>
      <c r="J17" s="34">
        <v>85.29</v>
      </c>
      <c r="K17" s="34">
        <v>13.39</v>
      </c>
      <c r="L17" s="34">
        <v>1.6</v>
      </c>
      <c r="M17" s="34">
        <v>2.92</v>
      </c>
      <c r="N17" s="35">
        <f t="shared" si="1"/>
        <v>1234.16</v>
      </c>
      <c r="O17" s="36">
        <f t="shared" si="2"/>
        <v>39.1349568746829</v>
      </c>
      <c r="P17" s="37">
        <f t="shared" si="0"/>
        <v>734.2423392000001</v>
      </c>
    </row>
    <row r="18" spans="1:16" ht="15" customHeight="1">
      <c r="A18" s="33">
        <v>2548</v>
      </c>
      <c r="B18" s="34">
        <v>7.62</v>
      </c>
      <c r="C18" s="34">
        <v>8.12</v>
      </c>
      <c r="D18" s="34">
        <v>16.87</v>
      </c>
      <c r="E18" s="34">
        <v>72.4</v>
      </c>
      <c r="F18" s="34">
        <v>113.87</v>
      </c>
      <c r="G18" s="34">
        <v>315.18</v>
      </c>
      <c r="H18" s="34">
        <v>184.78</v>
      </c>
      <c r="I18" s="34">
        <v>147.84</v>
      </c>
      <c r="J18" s="34">
        <v>76.11</v>
      </c>
      <c r="K18" s="34">
        <v>17.88</v>
      </c>
      <c r="L18" s="34">
        <v>7.85</v>
      </c>
      <c r="M18" s="34">
        <v>5.98</v>
      </c>
      <c r="N18" s="35">
        <f t="shared" si="1"/>
        <v>974.5</v>
      </c>
      <c r="O18" s="36">
        <f t="shared" si="2"/>
        <v>30.90119228817859</v>
      </c>
      <c r="P18" s="37">
        <f t="shared" si="0"/>
        <v>734.2423392000001</v>
      </c>
    </row>
    <row r="19" spans="1:16" ht="15" customHeight="1">
      <c r="A19" s="33">
        <v>2549</v>
      </c>
      <c r="B19" s="34">
        <v>13.53</v>
      </c>
      <c r="C19" s="34">
        <v>41.46</v>
      </c>
      <c r="D19" s="34">
        <v>32.68</v>
      </c>
      <c r="E19" s="34">
        <v>37.63</v>
      </c>
      <c r="F19" s="34">
        <v>150.79</v>
      </c>
      <c r="G19" s="34">
        <v>241.44</v>
      </c>
      <c r="H19" s="34">
        <v>103.81</v>
      </c>
      <c r="I19" s="34">
        <v>47.83</v>
      </c>
      <c r="J19" s="34">
        <v>26.07</v>
      </c>
      <c r="K19" s="34">
        <v>3.21</v>
      </c>
      <c r="L19" s="34">
        <v>0.9</v>
      </c>
      <c r="M19" s="34">
        <v>1.19</v>
      </c>
      <c r="N19" s="35">
        <f t="shared" si="1"/>
        <v>700.5400000000001</v>
      </c>
      <c r="O19" s="36">
        <f t="shared" si="2"/>
        <v>22.21397767630645</v>
      </c>
      <c r="P19" s="37">
        <f t="shared" si="0"/>
        <v>734.2423392000001</v>
      </c>
    </row>
    <row r="20" spans="1:16" ht="15" customHeight="1">
      <c r="A20" s="33">
        <v>2550</v>
      </c>
      <c r="B20" s="34">
        <v>10.36</v>
      </c>
      <c r="C20" s="34">
        <v>89.53</v>
      </c>
      <c r="D20" s="34">
        <v>39.3</v>
      </c>
      <c r="E20" s="34">
        <v>26.38</v>
      </c>
      <c r="F20" s="34">
        <v>92.52</v>
      </c>
      <c r="G20" s="34">
        <v>104.51</v>
      </c>
      <c r="H20" s="34">
        <v>162.96</v>
      </c>
      <c r="I20" s="34">
        <v>161.03</v>
      </c>
      <c r="J20" s="34">
        <v>35.38</v>
      </c>
      <c r="K20" s="34">
        <v>1.88</v>
      </c>
      <c r="L20" s="34">
        <v>1.04</v>
      </c>
      <c r="M20" s="34">
        <v>1.83</v>
      </c>
      <c r="N20" s="35">
        <f t="shared" si="1"/>
        <v>726.7199999999999</v>
      </c>
      <c r="O20" s="36">
        <f t="shared" si="2"/>
        <v>23.044140030441397</v>
      </c>
      <c r="P20" s="37">
        <f t="shared" si="0"/>
        <v>734.2423392000001</v>
      </c>
    </row>
    <row r="21" spans="1:16" ht="15" customHeight="1">
      <c r="A21" s="33">
        <v>2551</v>
      </c>
      <c r="B21" s="34">
        <v>6.4</v>
      </c>
      <c r="C21" s="34">
        <v>46.27</v>
      </c>
      <c r="D21" s="34">
        <v>51.19</v>
      </c>
      <c r="E21" s="34">
        <v>37.66</v>
      </c>
      <c r="F21" s="34">
        <v>144.93</v>
      </c>
      <c r="G21" s="34">
        <v>173.64</v>
      </c>
      <c r="H21" s="34">
        <v>79.28</v>
      </c>
      <c r="I21" s="34">
        <v>118.89</v>
      </c>
      <c r="J21" s="34">
        <v>53.97</v>
      </c>
      <c r="K21" s="34">
        <v>2.97</v>
      </c>
      <c r="L21" s="34">
        <v>0.78</v>
      </c>
      <c r="M21" s="34">
        <v>2.34</v>
      </c>
      <c r="N21" s="35">
        <f t="shared" si="1"/>
        <v>718.32</v>
      </c>
      <c r="O21" s="36">
        <f t="shared" si="2"/>
        <v>22.77777777777778</v>
      </c>
      <c r="P21" s="37">
        <f t="shared" si="0"/>
        <v>734.2423392000001</v>
      </c>
    </row>
    <row r="22" spans="1:16" ht="15" customHeight="1">
      <c r="A22" s="33">
        <v>2552</v>
      </c>
      <c r="B22" s="34">
        <v>3.17</v>
      </c>
      <c r="C22" s="34">
        <v>39.13</v>
      </c>
      <c r="D22" s="34">
        <v>56.12</v>
      </c>
      <c r="E22" s="34">
        <v>42.46</v>
      </c>
      <c r="F22" s="34">
        <v>71.53</v>
      </c>
      <c r="G22" s="34">
        <v>135.17</v>
      </c>
      <c r="H22" s="34">
        <v>89.19</v>
      </c>
      <c r="I22" s="34">
        <v>61.95</v>
      </c>
      <c r="J22" s="34">
        <v>33.44</v>
      </c>
      <c r="K22" s="34">
        <v>5.58</v>
      </c>
      <c r="L22" s="34">
        <v>1.11</v>
      </c>
      <c r="M22" s="34">
        <v>1.36</v>
      </c>
      <c r="N22" s="35">
        <f t="shared" si="1"/>
        <v>540.21</v>
      </c>
      <c r="O22" s="36">
        <f t="shared" si="2"/>
        <v>17.129946727549466</v>
      </c>
      <c r="P22" s="37">
        <f t="shared" si="0"/>
        <v>734.2423392000001</v>
      </c>
    </row>
    <row r="23" spans="1:16" ht="15" customHeight="1">
      <c r="A23" s="33">
        <v>2553</v>
      </c>
      <c r="B23" s="34">
        <v>3.4</v>
      </c>
      <c r="C23" s="34">
        <v>6.14</v>
      </c>
      <c r="D23" s="34">
        <v>8.1</v>
      </c>
      <c r="E23" s="34">
        <v>11.18</v>
      </c>
      <c r="F23" s="34">
        <v>188.2</v>
      </c>
      <c r="G23" s="34">
        <v>212.59</v>
      </c>
      <c r="H23" s="34">
        <v>153.6</v>
      </c>
      <c r="I23" s="34">
        <v>91.04</v>
      </c>
      <c r="J23" s="34">
        <v>30.58</v>
      </c>
      <c r="K23" s="34">
        <v>3.83</v>
      </c>
      <c r="L23" s="34">
        <v>2.2</v>
      </c>
      <c r="M23" s="34">
        <v>4.06</v>
      </c>
      <c r="N23" s="35">
        <f t="shared" si="1"/>
        <v>714.9200000000001</v>
      </c>
      <c r="O23" s="36">
        <f t="shared" si="2"/>
        <v>22.66996448503298</v>
      </c>
      <c r="P23" s="37">
        <f t="shared" si="0"/>
        <v>734.2423392000001</v>
      </c>
    </row>
    <row r="24" spans="1:16" ht="15" customHeight="1">
      <c r="A24" s="33">
        <v>2554</v>
      </c>
      <c r="B24" s="34">
        <v>10.62</v>
      </c>
      <c r="C24" s="34">
        <v>84.76</v>
      </c>
      <c r="D24" s="34">
        <v>43.48</v>
      </c>
      <c r="E24" s="34">
        <v>73.22</v>
      </c>
      <c r="F24" s="34">
        <v>341.41</v>
      </c>
      <c r="G24" s="34">
        <v>402.2</v>
      </c>
      <c r="H24" s="34">
        <v>243.88</v>
      </c>
      <c r="I24" s="34">
        <v>138.99</v>
      </c>
      <c r="J24" s="34">
        <v>85.15</v>
      </c>
      <c r="K24" s="34">
        <v>16.59</v>
      </c>
      <c r="L24" s="34">
        <v>9.76</v>
      </c>
      <c r="M24" s="34">
        <v>6.26</v>
      </c>
      <c r="N24" s="35">
        <f t="shared" si="1"/>
        <v>1456.3200000000002</v>
      </c>
      <c r="O24" s="36">
        <f t="shared" si="2"/>
        <v>46.17960426179605</v>
      </c>
      <c r="P24" s="37">
        <f t="shared" si="0"/>
        <v>734.2423392000001</v>
      </c>
    </row>
    <row r="25" spans="1:16" ht="15" customHeight="1">
      <c r="A25" s="33">
        <v>2555</v>
      </c>
      <c r="B25" s="34">
        <v>4.88</v>
      </c>
      <c r="C25" s="34">
        <v>52.12</v>
      </c>
      <c r="D25" s="34">
        <v>26.1</v>
      </c>
      <c r="E25" s="34">
        <v>24.34</v>
      </c>
      <c r="F25" s="34">
        <v>40.53</v>
      </c>
      <c r="G25" s="34">
        <v>146.93</v>
      </c>
      <c r="H25" s="34">
        <v>56.93</v>
      </c>
      <c r="I25" s="34">
        <v>64.98</v>
      </c>
      <c r="J25" s="34">
        <v>41.99</v>
      </c>
      <c r="K25" s="34">
        <v>3.29</v>
      </c>
      <c r="L25" s="34">
        <v>2.56</v>
      </c>
      <c r="M25" s="34">
        <v>3.98</v>
      </c>
      <c r="N25" s="35">
        <f t="shared" si="1"/>
        <v>468.63000000000005</v>
      </c>
      <c r="O25" s="36">
        <f t="shared" si="2"/>
        <v>14.8601598173516</v>
      </c>
      <c r="P25" s="37">
        <f t="shared" si="0"/>
        <v>734.2423392000001</v>
      </c>
    </row>
    <row r="26" spans="1:16" ht="15" customHeight="1">
      <c r="A26" s="33">
        <v>2556</v>
      </c>
      <c r="B26" s="34">
        <v>1.38</v>
      </c>
      <c r="C26" s="34">
        <v>4.41</v>
      </c>
      <c r="D26" s="34">
        <v>7.88</v>
      </c>
      <c r="E26" s="34">
        <v>51.78</v>
      </c>
      <c r="F26" s="34">
        <v>122.89</v>
      </c>
      <c r="G26" s="34">
        <v>154.49</v>
      </c>
      <c r="H26" s="34">
        <v>163.13</v>
      </c>
      <c r="I26" s="34">
        <v>102.45</v>
      </c>
      <c r="J26" s="34">
        <v>78.04</v>
      </c>
      <c r="K26" s="34">
        <v>10.86</v>
      </c>
      <c r="L26" s="34">
        <v>2.06</v>
      </c>
      <c r="M26" s="34">
        <v>0.47</v>
      </c>
      <c r="N26" s="35">
        <f t="shared" si="1"/>
        <v>699.84</v>
      </c>
      <c r="O26" s="36">
        <f t="shared" si="2"/>
        <v>22.19178082191781</v>
      </c>
      <c r="P26" s="37">
        <f t="shared" si="0"/>
        <v>734.2423392000001</v>
      </c>
    </row>
    <row r="27" spans="1:16" ht="15" customHeight="1">
      <c r="A27" s="33">
        <v>2557</v>
      </c>
      <c r="B27" s="34">
        <v>4.61</v>
      </c>
      <c r="C27" s="34">
        <v>21.49</v>
      </c>
      <c r="D27" s="34">
        <v>15.19</v>
      </c>
      <c r="E27" s="34">
        <v>68.68</v>
      </c>
      <c r="F27" s="34">
        <v>143.27</v>
      </c>
      <c r="G27" s="34">
        <v>247.43</v>
      </c>
      <c r="H27" s="34">
        <v>78.7</v>
      </c>
      <c r="I27" s="34">
        <v>96.42</v>
      </c>
      <c r="J27" s="34">
        <v>35.19</v>
      </c>
      <c r="K27" s="34">
        <v>12.35</v>
      </c>
      <c r="L27" s="34">
        <v>3.4</v>
      </c>
      <c r="M27" s="34">
        <v>4.31</v>
      </c>
      <c r="N27" s="35">
        <f t="shared" si="1"/>
        <v>731.04</v>
      </c>
      <c r="O27" s="36">
        <f t="shared" si="2"/>
        <v>23.181126331811264</v>
      </c>
      <c r="P27" s="37">
        <f t="shared" si="0"/>
        <v>734.2423392000001</v>
      </c>
    </row>
    <row r="28" spans="1:16" ht="15" customHeight="1">
      <c r="A28" s="33">
        <v>2558</v>
      </c>
      <c r="B28" s="34">
        <v>6.06</v>
      </c>
      <c r="C28" s="34">
        <v>9.45</v>
      </c>
      <c r="D28" s="34">
        <v>3.88</v>
      </c>
      <c r="E28" s="34">
        <v>8.73</v>
      </c>
      <c r="F28" s="34">
        <v>22.81</v>
      </c>
      <c r="G28" s="34">
        <v>15.33</v>
      </c>
      <c r="H28" s="34">
        <v>6.7</v>
      </c>
      <c r="I28" s="34">
        <v>22.47</v>
      </c>
      <c r="J28" s="34">
        <v>17.13</v>
      </c>
      <c r="K28" s="34">
        <v>14.2</v>
      </c>
      <c r="L28" s="34">
        <v>0.66</v>
      </c>
      <c r="M28" s="34">
        <v>0.44</v>
      </c>
      <c r="N28" s="35">
        <f t="shared" si="1"/>
        <v>127.85999999999999</v>
      </c>
      <c r="O28" s="36">
        <f t="shared" si="2"/>
        <v>4.05441400304414</v>
      </c>
      <c r="P28" s="37">
        <f t="shared" si="0"/>
        <v>734.2423392000001</v>
      </c>
    </row>
    <row r="29" spans="1:16" ht="15" customHeight="1">
      <c r="A29" s="33">
        <v>2559</v>
      </c>
      <c r="B29" s="34">
        <v>0.88</v>
      </c>
      <c r="C29" s="34">
        <v>2.66</v>
      </c>
      <c r="D29" s="34">
        <v>14.81</v>
      </c>
      <c r="E29" s="34">
        <v>15.86</v>
      </c>
      <c r="F29" s="34">
        <v>60.61</v>
      </c>
      <c r="G29" s="34">
        <v>117.08</v>
      </c>
      <c r="H29" s="34">
        <v>77.11</v>
      </c>
      <c r="I29" s="34">
        <v>118.22</v>
      </c>
      <c r="J29" s="34">
        <v>61.19</v>
      </c>
      <c r="K29" s="34">
        <v>25.56</v>
      </c>
      <c r="L29" s="34">
        <v>4.01</v>
      </c>
      <c r="M29" s="34">
        <v>1.34</v>
      </c>
      <c r="N29" s="35">
        <f t="shared" si="1"/>
        <v>499.33</v>
      </c>
      <c r="O29" s="36">
        <f t="shared" si="2"/>
        <v>15.83365043125317</v>
      </c>
      <c r="P29" s="37">
        <f t="shared" si="0"/>
        <v>734.2423392000001</v>
      </c>
    </row>
    <row r="30" spans="1:16" ht="15" customHeight="1">
      <c r="A30" s="33">
        <v>2560</v>
      </c>
      <c r="B30" s="34">
        <v>2.85</v>
      </c>
      <c r="C30" s="34">
        <v>36.53</v>
      </c>
      <c r="D30" s="34">
        <v>17.7</v>
      </c>
      <c r="E30" s="34">
        <v>181.89</v>
      </c>
      <c r="F30" s="34">
        <v>81.88</v>
      </c>
      <c r="G30" s="34">
        <v>131.03</v>
      </c>
      <c r="H30" s="34">
        <v>273.14</v>
      </c>
      <c r="I30" s="34">
        <v>98.15</v>
      </c>
      <c r="J30" s="34">
        <v>56.09</v>
      </c>
      <c r="K30" s="34">
        <v>15.26</v>
      </c>
      <c r="L30" s="34">
        <v>5.59</v>
      </c>
      <c r="M30" s="34">
        <v>6.09</v>
      </c>
      <c r="N30" s="35">
        <f>SUM(B30:M30)</f>
        <v>906.2</v>
      </c>
      <c r="O30" s="36">
        <f t="shared" si="2"/>
        <v>28.735413495687467</v>
      </c>
      <c r="P30" s="37">
        <f t="shared" si="0"/>
        <v>734.2423392000001</v>
      </c>
    </row>
    <row r="31" spans="1:16" ht="15" customHeight="1">
      <c r="A31" s="33">
        <v>2561</v>
      </c>
      <c r="B31" s="34">
        <v>9.83</v>
      </c>
      <c r="C31" s="34">
        <v>36.82</v>
      </c>
      <c r="D31" s="34">
        <v>42.8</v>
      </c>
      <c r="E31" s="34">
        <v>56.59</v>
      </c>
      <c r="F31" s="34">
        <v>125.75</v>
      </c>
      <c r="G31" s="34">
        <v>98.98</v>
      </c>
      <c r="H31" s="34">
        <v>173.86</v>
      </c>
      <c r="I31" s="34">
        <v>92.49</v>
      </c>
      <c r="J31" s="34">
        <v>46.25</v>
      </c>
      <c r="K31" s="34">
        <v>17.91</v>
      </c>
      <c r="L31" s="34">
        <v>7.25</v>
      </c>
      <c r="M31" s="34">
        <v>5.73</v>
      </c>
      <c r="N31" s="35">
        <f t="shared" si="1"/>
        <v>714.26</v>
      </c>
      <c r="O31" s="36">
        <f t="shared" si="2"/>
        <v>22.649036022323692</v>
      </c>
      <c r="P31" s="37">
        <f t="shared" si="0"/>
        <v>734.2423392000001</v>
      </c>
    </row>
    <row r="32" spans="1:16" ht="15" customHeight="1">
      <c r="A32" s="33">
        <v>2562</v>
      </c>
      <c r="B32" s="34">
        <v>4.65</v>
      </c>
      <c r="C32" s="34">
        <v>2.92</v>
      </c>
      <c r="D32" s="34">
        <v>8.35</v>
      </c>
      <c r="E32" s="34">
        <v>2.26</v>
      </c>
      <c r="F32" s="34">
        <v>122.89</v>
      </c>
      <c r="G32" s="34">
        <v>50.3</v>
      </c>
      <c r="H32" s="34">
        <v>3.64</v>
      </c>
      <c r="I32" s="34">
        <v>10.39</v>
      </c>
      <c r="J32" s="34">
        <v>4.05</v>
      </c>
      <c r="K32" s="34">
        <v>1</v>
      </c>
      <c r="L32" s="34">
        <v>0.78</v>
      </c>
      <c r="M32" s="34">
        <v>0.73</v>
      </c>
      <c r="N32" s="35">
        <f aca="true" t="shared" si="3" ref="N32:N37">SUM(B32:M32)</f>
        <v>211.95999999999998</v>
      </c>
      <c r="O32" s="36">
        <f t="shared" si="2"/>
        <v>6.721207508878741</v>
      </c>
      <c r="P32" s="37">
        <f t="shared" si="0"/>
        <v>734.2423392000001</v>
      </c>
    </row>
    <row r="33" spans="1:16" ht="15" customHeight="1">
      <c r="A33" s="33">
        <v>2563</v>
      </c>
      <c r="B33" s="34">
        <v>2.31</v>
      </c>
      <c r="C33" s="34">
        <v>12.05</v>
      </c>
      <c r="D33" s="34">
        <v>5.66</v>
      </c>
      <c r="E33" s="34">
        <v>10.16</v>
      </c>
      <c r="F33" s="34">
        <v>117.18</v>
      </c>
      <c r="G33" s="34">
        <v>26.98</v>
      </c>
      <c r="H33" s="34">
        <v>10.18</v>
      </c>
      <c r="I33" s="34">
        <v>33.67</v>
      </c>
      <c r="J33" s="34">
        <v>7.46</v>
      </c>
      <c r="K33" s="34">
        <v>0.44</v>
      </c>
      <c r="L33" s="34">
        <v>0.64</v>
      </c>
      <c r="M33" s="34">
        <v>0.19</v>
      </c>
      <c r="N33" s="35">
        <f t="shared" si="3"/>
        <v>226.92</v>
      </c>
      <c r="O33" s="36">
        <f>+N33*1000000/(365*86400)</f>
        <v>7.1955859969558595</v>
      </c>
      <c r="P33" s="37">
        <f t="shared" si="0"/>
        <v>734.2423392000001</v>
      </c>
    </row>
    <row r="34" spans="1:16" ht="15" customHeight="1">
      <c r="A34" s="33">
        <v>2564</v>
      </c>
      <c r="B34" s="34">
        <v>1.5189120000000005</v>
      </c>
      <c r="C34" s="34">
        <v>9.432720000000003</v>
      </c>
      <c r="D34" s="34">
        <v>17.440704000000004</v>
      </c>
      <c r="E34" s="34">
        <v>15.589151999999999</v>
      </c>
      <c r="F34" s="34">
        <v>24.702624</v>
      </c>
      <c r="G34" s="34">
        <v>94.69872</v>
      </c>
      <c r="H34" s="34">
        <v>89.69875199999998</v>
      </c>
      <c r="I34" s="34">
        <v>95.343264</v>
      </c>
      <c r="J34" s="34">
        <v>15.202080000000002</v>
      </c>
      <c r="K34" s="34">
        <v>4.300992</v>
      </c>
      <c r="L34" s="34">
        <v>2.2343040000000016</v>
      </c>
      <c r="M34" s="34">
        <v>2.3630400000000016</v>
      </c>
      <c r="N34" s="35">
        <f t="shared" si="3"/>
        <v>372.52526400000005</v>
      </c>
      <c r="O34" s="36">
        <f>+N34*1000000/(365*86400)</f>
        <v>11.812698630136989</v>
      </c>
      <c r="P34" s="37">
        <f t="shared" si="0"/>
        <v>734.2423392000001</v>
      </c>
    </row>
    <row r="35" spans="1:16" ht="15" customHeight="1">
      <c r="A35" s="33">
        <v>2565</v>
      </c>
      <c r="B35" s="34">
        <v>6.168960000000003</v>
      </c>
      <c r="C35" s="34">
        <v>109.05235200000003</v>
      </c>
      <c r="D35" s="34">
        <v>12.108096000000002</v>
      </c>
      <c r="E35" s="34">
        <v>147.64896</v>
      </c>
      <c r="F35" s="34">
        <v>237.18528000000003</v>
      </c>
      <c r="G35" s="34">
        <v>260.65583999999996</v>
      </c>
      <c r="H35" s="34">
        <v>210.59136000000007</v>
      </c>
      <c r="I35" s="34">
        <v>69.29539200000006</v>
      </c>
      <c r="J35" s="34">
        <v>37.91664000000004</v>
      </c>
      <c r="K35" s="34">
        <v>1.8394560000000006</v>
      </c>
      <c r="L35" s="34">
        <v>1.4402880000000011</v>
      </c>
      <c r="M35" s="34">
        <v>1.7815680000000007</v>
      </c>
      <c r="N35" s="35">
        <f t="shared" si="3"/>
        <v>1095.6841920000004</v>
      </c>
      <c r="O35" s="36">
        <f>+N35*1000000/(365*86400)</f>
        <v>34.743917808219194</v>
      </c>
      <c r="P35" s="37">
        <f t="shared" si="0"/>
        <v>734.2423392000001</v>
      </c>
    </row>
    <row r="36" spans="1:16" ht="15" customHeight="1">
      <c r="A36" s="33">
        <v>2566</v>
      </c>
      <c r="B36" s="34">
        <v>3.3963840000000016</v>
      </c>
      <c r="C36" s="34">
        <v>24.807168000000026</v>
      </c>
      <c r="D36" s="34">
        <v>8.830512000000006</v>
      </c>
      <c r="E36" s="34">
        <v>9.856512000000007</v>
      </c>
      <c r="F36" s="34">
        <v>28.393632000000025</v>
      </c>
      <c r="G36" s="34">
        <v>132.34320000000005</v>
      </c>
      <c r="H36" s="34">
        <v>136.30032000000008</v>
      </c>
      <c r="I36" s="34">
        <v>90.78739200000007</v>
      </c>
      <c r="J36" s="34">
        <v>23.987232000000017</v>
      </c>
      <c r="K36" s="34">
        <v>3.8992320000000036</v>
      </c>
      <c r="L36" s="34">
        <v>1.2648959999999996</v>
      </c>
      <c r="M36" s="34">
        <v>1.4342400000000002</v>
      </c>
      <c r="N36" s="35">
        <f t="shared" si="3"/>
        <v>465.3007200000003</v>
      </c>
      <c r="O36" s="36">
        <f>+N36*1000000/(365*86400)</f>
        <v>14.7545890410959</v>
      </c>
      <c r="P36" s="37">
        <f t="shared" si="0"/>
        <v>734.2423392000001</v>
      </c>
    </row>
    <row r="37" spans="1:16" ht="15" customHeight="1" hidden="1">
      <c r="A37" s="41">
        <v>2567</v>
      </c>
      <c r="B37" s="42">
        <v>2.7017280000000015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3">
        <f t="shared" si="3"/>
        <v>2.7017280000000015</v>
      </c>
      <c r="O37" s="44">
        <f>+N37*1000000/(365*86400)</f>
        <v>0.08567123287671237</v>
      </c>
      <c r="P37" s="37"/>
    </row>
    <row r="38" spans="1:16" ht="15" customHeight="1">
      <c r="A38" s="33">
        <v>2568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</row>
    <row r="39" spans="1:16" ht="15" customHeight="1">
      <c r="A39" s="33">
        <v>2569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</row>
    <row r="40" spans="1:16" ht="15" customHeight="1">
      <c r="A40" s="33">
        <v>2570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</row>
    <row r="41" spans="1:16" ht="15" customHeight="1">
      <c r="A41" s="33">
        <v>2571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6"/>
      <c r="P41" s="37"/>
    </row>
    <row r="42" spans="1:16" ht="15" customHeight="1">
      <c r="A42" s="38" t="s">
        <v>19</v>
      </c>
      <c r="B42" s="39">
        <f>MAX(B7:B36)</f>
        <v>15.9</v>
      </c>
      <c r="C42" s="39">
        <f aca="true" t="shared" si="4" ref="C42:M42">MAX(C7:C36)</f>
        <v>109.05235200000003</v>
      </c>
      <c r="D42" s="39">
        <f t="shared" si="4"/>
        <v>86.82</v>
      </c>
      <c r="E42" s="39">
        <f t="shared" si="4"/>
        <v>181.89</v>
      </c>
      <c r="F42" s="39">
        <f t="shared" si="4"/>
        <v>381.24</v>
      </c>
      <c r="G42" s="39">
        <f t="shared" si="4"/>
        <v>413.23</v>
      </c>
      <c r="H42" s="39">
        <f t="shared" si="4"/>
        <v>273.14</v>
      </c>
      <c r="I42" s="39">
        <f t="shared" si="4"/>
        <v>181.99</v>
      </c>
      <c r="J42" s="39">
        <f t="shared" si="4"/>
        <v>91.83</v>
      </c>
      <c r="K42" s="39">
        <f t="shared" si="4"/>
        <v>62.24</v>
      </c>
      <c r="L42" s="39">
        <f t="shared" si="4"/>
        <v>25.31</v>
      </c>
      <c r="M42" s="39">
        <f t="shared" si="4"/>
        <v>11.96</v>
      </c>
      <c r="N42" s="39">
        <f>MAX(N7:N36)</f>
        <v>1456.3200000000002</v>
      </c>
      <c r="O42" s="36">
        <f>+N42*1000000/(365*86400)</f>
        <v>46.17960426179605</v>
      </c>
      <c r="P42" s="40"/>
    </row>
    <row r="43" spans="1:16" ht="15" customHeight="1">
      <c r="A43" s="38" t="s">
        <v>16</v>
      </c>
      <c r="B43" s="39">
        <f>AVERAGE(B7:B36)</f>
        <v>6.686475200000002</v>
      </c>
      <c r="C43" s="39">
        <f aca="true" t="shared" si="5" ref="C43:M43">AVERAGE(C7:C36)</f>
        <v>37.303408</v>
      </c>
      <c r="D43" s="39">
        <f t="shared" si="5"/>
        <v>29.059977066666665</v>
      </c>
      <c r="E43" s="39">
        <f t="shared" si="5"/>
        <v>48.91115413333333</v>
      </c>
      <c r="F43" s="39">
        <f t="shared" si="5"/>
        <v>142.77705120000002</v>
      </c>
      <c r="G43" s="39">
        <f t="shared" si="5"/>
        <v>196.74959200000004</v>
      </c>
      <c r="H43" s="39">
        <f t="shared" si="5"/>
        <v>117.94168106666665</v>
      </c>
      <c r="I43" s="39">
        <f t="shared" si="5"/>
        <v>89.63920159999999</v>
      </c>
      <c r="J43" s="39">
        <f t="shared" si="5"/>
        <v>44.66986506666668</v>
      </c>
      <c r="K43" s="39">
        <f t="shared" si="5"/>
        <v>11.965656000000001</v>
      </c>
      <c r="L43" s="39">
        <f t="shared" si="5"/>
        <v>4.800982933333334</v>
      </c>
      <c r="M43" s="39">
        <f t="shared" si="5"/>
        <v>3.737294933333334</v>
      </c>
      <c r="N43" s="39">
        <f>SUM(B43:M43)</f>
        <v>734.2423392000001</v>
      </c>
      <c r="O43" s="36">
        <f>+N43*1000000/(365*86400)</f>
        <v>23.28267184170472</v>
      </c>
      <c r="P43" s="40"/>
    </row>
    <row r="44" spans="1:16" ht="15" customHeight="1">
      <c r="A44" s="38" t="s">
        <v>20</v>
      </c>
      <c r="B44" s="39">
        <f>MIN(B7:B36)</f>
        <v>0.88</v>
      </c>
      <c r="C44" s="39">
        <f aca="true" t="shared" si="6" ref="C44:M44">MIN(C7:C36)</f>
        <v>2.66</v>
      </c>
      <c r="D44" s="39">
        <f t="shared" si="6"/>
        <v>3.88</v>
      </c>
      <c r="E44" s="39">
        <f t="shared" si="6"/>
        <v>2.26</v>
      </c>
      <c r="F44" s="39">
        <f t="shared" si="6"/>
        <v>22.81</v>
      </c>
      <c r="G44" s="39">
        <f t="shared" si="6"/>
        <v>15.33</v>
      </c>
      <c r="H44" s="39">
        <f t="shared" si="6"/>
        <v>3.64</v>
      </c>
      <c r="I44" s="39">
        <f t="shared" si="6"/>
        <v>10.39</v>
      </c>
      <c r="J44" s="39">
        <f t="shared" si="6"/>
        <v>4.05</v>
      </c>
      <c r="K44" s="39">
        <f t="shared" si="6"/>
        <v>0.44</v>
      </c>
      <c r="L44" s="39">
        <f t="shared" si="6"/>
        <v>0.64</v>
      </c>
      <c r="M44" s="39">
        <f t="shared" si="6"/>
        <v>0.19</v>
      </c>
      <c r="N44" s="39">
        <f>MIN(N7:N36)</f>
        <v>127.85999999999999</v>
      </c>
      <c r="O44" s="39">
        <f>MIN(O7:O33)</f>
        <v>4.05441400304414</v>
      </c>
      <c r="P44" s="40"/>
    </row>
    <row r="45" spans="1:15" ht="15" customHeight="1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23"/>
    </row>
    <row r="46" spans="1:15" ht="15" customHeight="1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6"/>
      <c r="O46" s="27"/>
    </row>
    <row r="47" spans="1:15" ht="15" customHeight="1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1:15" ht="15" customHeight="1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1:15" ht="15" customHeight="1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1:15" ht="15" customHeight="1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15" customHeight="1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5" ht="15" customHeight="1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1:15" ht="15" customHeight="1">
      <c r="A53" s="28"/>
      <c r="B53" s="29"/>
      <c r="C53" s="30"/>
      <c r="D53" s="27"/>
      <c r="E53" s="29"/>
      <c r="F53" s="29"/>
      <c r="G53" s="29"/>
      <c r="H53" s="29"/>
      <c r="I53" s="29"/>
      <c r="J53" s="29"/>
      <c r="K53" s="29"/>
      <c r="L53" s="29"/>
      <c r="M53" s="29"/>
      <c r="N53" s="31"/>
      <c r="O53" s="27"/>
    </row>
    <row r="54" spans="1:15" ht="15" customHeight="1">
      <c r="A54" s="28"/>
      <c r="B54" s="29"/>
      <c r="C54" s="29"/>
      <c r="D54" s="29"/>
      <c r="E54" s="27"/>
      <c r="F54" s="29"/>
      <c r="G54" s="29"/>
      <c r="H54" s="29"/>
      <c r="I54" s="29"/>
      <c r="J54" s="29"/>
      <c r="K54" s="29"/>
      <c r="L54" s="29"/>
      <c r="M54" s="29"/>
      <c r="N54" s="31"/>
      <c r="O54" s="27"/>
    </row>
    <row r="55" spans="1:15" ht="15" customHeight="1">
      <c r="A55" s="28"/>
      <c r="B55" s="29"/>
      <c r="C55" s="29"/>
      <c r="D55" s="29"/>
      <c r="E55" s="27"/>
      <c r="F55" s="29"/>
      <c r="G55" s="29"/>
      <c r="H55" s="29"/>
      <c r="I55" s="29"/>
      <c r="J55" s="29"/>
      <c r="K55" s="29"/>
      <c r="L55" s="29"/>
      <c r="M55" s="29"/>
      <c r="N55" s="31"/>
      <c r="O55" s="27"/>
    </row>
    <row r="56" spans="1:15" ht="15" customHeight="1">
      <c r="A56" s="28"/>
      <c r="B56" s="29"/>
      <c r="C56" s="29"/>
      <c r="D56" s="29"/>
      <c r="E56" s="27"/>
      <c r="F56" s="29"/>
      <c r="G56" s="29"/>
      <c r="H56" s="29"/>
      <c r="I56" s="29"/>
      <c r="J56" s="29"/>
      <c r="K56" s="29"/>
      <c r="L56" s="29"/>
      <c r="M56" s="29"/>
      <c r="N56" s="31"/>
      <c r="O56" s="27"/>
    </row>
    <row r="57" spans="1:15" ht="15" customHeight="1">
      <c r="A57" s="28"/>
      <c r="B57" s="29"/>
      <c r="C57" s="29"/>
      <c r="D57" s="29"/>
      <c r="E57" s="27"/>
      <c r="F57" s="29"/>
      <c r="G57" s="29"/>
      <c r="H57" s="29"/>
      <c r="I57" s="29"/>
      <c r="J57" s="29"/>
      <c r="K57" s="29"/>
      <c r="L57" s="29"/>
      <c r="M57" s="29"/>
      <c r="N57" s="31"/>
      <c r="O57" s="27"/>
    </row>
    <row r="58" ht="15" customHeight="1">
      <c r="A58" s="32"/>
    </row>
    <row r="59" ht="15" customHeight="1">
      <c r="A59" s="32"/>
    </row>
    <row r="60" ht="21" customHeight="1">
      <c r="A60" s="32"/>
    </row>
    <row r="61" ht="18" customHeight="1">
      <c r="A61" s="32"/>
    </row>
    <row r="62" ht="18" customHeight="1">
      <c r="A62" s="32"/>
    </row>
    <row r="63" ht="18" customHeight="1">
      <c r="A63" s="32"/>
    </row>
    <row r="64" ht="18" customHeight="1">
      <c r="A64" s="32"/>
    </row>
    <row r="65" ht="18" customHeight="1">
      <c r="A65" s="32"/>
    </row>
    <row r="66" ht="18" customHeight="1">
      <c r="A66" s="32"/>
    </row>
    <row r="67" ht="18" customHeight="1">
      <c r="A67" s="32"/>
    </row>
    <row r="68" ht="24.75" customHeight="1">
      <c r="A68" s="32"/>
    </row>
    <row r="69" ht="24.75" customHeight="1">
      <c r="A69" s="32"/>
    </row>
    <row r="70" ht="24.75" customHeight="1">
      <c r="A70" s="32"/>
    </row>
    <row r="71" ht="24.75" customHeight="1">
      <c r="A71" s="32"/>
    </row>
    <row r="72" ht="24.75" customHeight="1">
      <c r="A72" s="32"/>
    </row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sheetProtection/>
  <mergeCells count="3">
    <mergeCell ref="A2:O2"/>
    <mergeCell ref="L3:O3"/>
    <mergeCell ref="A3:D3"/>
  </mergeCells>
  <printOptions gridLines="1"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2016-07-01T04:26:32Z</cp:lastPrinted>
  <dcterms:created xsi:type="dcterms:W3CDTF">1994-01-31T08:04:27Z</dcterms:created>
  <dcterms:modified xsi:type="dcterms:W3CDTF">2024-05-29T03:17:53Z</dcterms:modified>
  <cp:category/>
  <cp:version/>
  <cp:contentType/>
  <cp:contentStatus/>
</cp:coreProperties>
</file>