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G.4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<sst xmlns="http://schemas.openxmlformats.org/spreadsheetml/2006/main" count="32" uniqueCount="28">
  <si>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</si>
  <si>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บ้านปางริมกรณ์  อ.เมือง  จ.เชียงราย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</si>
  <si>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</si>
  <si>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</si>
  <si>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</si>
  <si>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</si>
  <si>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</si>
  <si>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</si>
  <si>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</si>
  <si>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</si>
  <si>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</si>
  <si>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</si>
  <si>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</si>
  <si>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</si>
  <si>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</si>
  <si>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</si>
  <si>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</si>
  <si>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</si>
  <si>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</si>
  <si>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</si>
  <si>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</si>
  <si>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</si>
  <si>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</si>
  <si>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</si>
  <si>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</si>
  <si>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พื้นที่รับน้ำ    49    ตร.กม.</t>
  </si>
  <si>
    <t>แม่น้ำ  : น้ำแม่กรณ์ G.4</t>
  </si>
  <si>
    <t>ปริมาณน้ำเฉลี่ย 55.43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</si>
</sst>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\t&quot;$&quot;#,##0_);\(\t&quot;$&quot;#,##0\)"/>
    <numFmt numFmtId="178" formatCode="\t&quot;$&quot;#,##0_);[Red]\(\t&quot;$&quot;#,##0\)"/>
    <numFmt numFmtId="179" formatCode="\t&quot;$&quot;#,##0.00_);\(\t&quot;$&quot;#,##0.00\)"/>
    <numFmt numFmtId="180" formatCode="\t&quot;$&quot;#,##0.00_);[Red]\(\t&quot;$&quot;#,##0.00\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5" fillId="0" borderId="10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/>
    </xf>
    <xf numFmtId="2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8" fillId="0" borderId="0" xfId="0" applyNumberFormat="1" applyFont="1" applyAlignment="1">
      <alignment horizontal="centerContinuous"/>
    </xf>
    <xf numFmtId="1" fontId="6" fillId="0" borderId="0" xfId="0" applyNumberFormat="1" applyFont="1" applyBorder="1" applyAlignment="1">
      <alignment horizontal="center"/>
    </xf>
    <xf numFmtId="223" fontId="5" fillId="0" borderId="15" xfId="0" applyNumberFormat="1" applyFont="1" applyBorder="1" applyAlignment="1" applyProtection="1">
      <alignment horizontal="center"/>
      <protection/>
    </xf>
    <xf numFmtId="176" fontId="7" fillId="0" borderId="16" xfId="0" applyNumberFormat="1" applyFont="1" applyBorder="1" applyAlignment="1" applyProtection="1">
      <alignment horizontal="left"/>
      <protection/>
    </xf>
    <xf numFmtId="2" fontId="5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Continuous" vertical="center"/>
    </xf>
    <xf numFmtId="2" fontId="5" fillId="0" borderId="17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 horizontal="right" vertical="center"/>
    </xf>
    <xf numFmtId="2" fontId="5" fillId="0" borderId="22" xfId="0" applyNumberFormat="1" applyFont="1" applyBorder="1" applyAlignment="1">
      <alignment vertical="center"/>
    </xf>
    <xf numFmtId="2" fontId="5" fillId="0" borderId="13" xfId="0" applyNumberFormat="1" applyFont="1" applyBorder="1" applyAlignment="1" applyProtection="1">
      <alignment horizontal="right" vertical="center"/>
      <protection/>
    </xf>
    <xf numFmtId="2" fontId="5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 applyProtection="1">
      <alignment/>
      <protection/>
    </xf>
    <xf numFmtId="2" fontId="5" fillId="0" borderId="14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G.4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.021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7275"/>
          <c:w val="0.943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กราฟปริมาณน้ำรายปี!$B$3:$B$26</c:f>
              <c:numCache/>
            </c:numRef>
          </c:val>
        </c:ser>
        <c:axId val="36195907"/>
        <c:axId val="57327708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55.43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กราฟปริมาณน้ำรายปี!$C$3:$C$26</c:f>
              <c:numCache/>
            </c:numRef>
          </c:val>
          <c:smooth val="0"/>
        </c:ser>
        <c:axId val="36195907"/>
        <c:axId val="57327708"/>
      </c:lineChart>
      <c:dateAx>
        <c:axId val="36195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732770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7327708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6195907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7"/>
          <c:y val="0.2465"/>
          <c:w val="0.2492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28575</xdr:rowOff>
    </xdr:from>
    <xdr:to>
      <xdr:col>15</xdr:col>
      <xdr:colOff>552450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2752725" y="504825"/>
        <a:ext cx="72294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22">
      <selection activeCell="U37" sqref="U37"/>
    </sheetView>
  </sheetViews>
  <sheetFormatPr defaultColWidth="8.7109375" defaultRowHeight="21.75"/>
  <cols>
    <col min="1" max="1" width="5.28125" style="7" customWidth="1"/>
    <col min="2" max="13" width="6.28125" style="8" customWidth="1"/>
    <col min="14" max="14" width="9.140625" style="8" customWidth="1"/>
    <col min="15" max="15" width="9.421875" style="8" customWidth="1"/>
    <col min="16" max="16384" width="8.7109375" style="7" customWidth="1"/>
  </cols>
  <sheetData>
    <row r="1" spans="1:15" ht="32.25" customHeight="1">
      <c r="A1" s="29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</row>
    <row r="2" ht="15" customHeight="1"/>
    <row r="3" spans="1:15" ht="26.2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7"/>
      <c r="K3" s="10" t="s">
        <v>25</v>
      </c>
      <c r="L3" s="10"/>
      <c r="M3" s="10"/>
      <c r="N3" s="10"/>
      <c r="O3" s="10"/>
    </row>
    <row r="4" spans="1:15" ht="26.25" customHeight="1">
      <c r="A4" s="9" t="s">
        <v>26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3.25" customHeight="1">
      <c r="A5" s="11"/>
      <c r="B5" s="45"/>
      <c r="C5" s="47"/>
      <c r="D5" s="47"/>
      <c r="E5" s="47"/>
      <c r="F5" s="47"/>
      <c r="G5" s="47"/>
      <c r="H5" s="47"/>
      <c r="I5" s="47"/>
      <c r="J5" s="47"/>
      <c r="K5" s="47"/>
      <c r="L5" s="47"/>
      <c r="M5" s="45"/>
      <c r="N5" s="12" t="s">
        <v>2</v>
      </c>
      <c r="O5" s="12" t="s">
        <v>3</v>
      </c>
    </row>
    <row r="6" spans="1:15" ht="23.25" customHeight="1">
      <c r="A6" s="13" t="s">
        <v>4</v>
      </c>
      <c r="B6" s="24" t="s">
        <v>5</v>
      </c>
      <c r="C6" s="48" t="s">
        <v>6</v>
      </c>
      <c r="D6" s="48" t="s">
        <v>7</v>
      </c>
      <c r="E6" s="48" t="s">
        <v>8</v>
      </c>
      <c r="F6" s="48" t="s">
        <v>9</v>
      </c>
      <c r="G6" s="48" t="s">
        <v>10</v>
      </c>
      <c r="H6" s="48" t="s">
        <v>11</v>
      </c>
      <c r="I6" s="48" t="s">
        <v>12</v>
      </c>
      <c r="J6" s="48" t="s">
        <v>13</v>
      </c>
      <c r="K6" s="48" t="s">
        <v>14</v>
      </c>
      <c r="L6" s="48" t="s">
        <v>15</v>
      </c>
      <c r="M6" s="24" t="s">
        <v>16</v>
      </c>
      <c r="N6" s="14" t="s">
        <v>17</v>
      </c>
      <c r="O6" s="14" t="s">
        <v>18</v>
      </c>
    </row>
    <row r="7" spans="1:15" ht="23.25" customHeight="1">
      <c r="A7" s="15" t="s">
        <v>19</v>
      </c>
      <c r="B7" s="46"/>
      <c r="C7" s="49"/>
      <c r="D7" s="49"/>
      <c r="E7" s="49"/>
      <c r="F7" s="49"/>
      <c r="G7" s="49"/>
      <c r="H7" s="49"/>
      <c r="I7" s="49"/>
      <c r="J7" s="49"/>
      <c r="K7" s="49"/>
      <c r="L7" s="49"/>
      <c r="M7" s="46"/>
      <c r="N7" s="16" t="s">
        <v>20</v>
      </c>
      <c r="O7" s="17" t="s">
        <v>21</v>
      </c>
    </row>
    <row r="8" spans="1:15" ht="18" customHeight="1">
      <c r="A8" s="41">
        <v>2543</v>
      </c>
      <c r="B8" s="38">
        <v>2.053</v>
      </c>
      <c r="C8" s="1">
        <v>2.793</v>
      </c>
      <c r="D8" s="1">
        <v>3.845</v>
      </c>
      <c r="E8" s="1">
        <v>6.446</v>
      </c>
      <c r="F8" s="1">
        <v>7.756</v>
      </c>
      <c r="G8" s="1">
        <v>8.954</v>
      </c>
      <c r="H8" s="1">
        <v>7.724</v>
      </c>
      <c r="I8" s="1">
        <v>4.864</v>
      </c>
      <c r="J8" s="1">
        <v>3.548</v>
      </c>
      <c r="K8" s="1">
        <v>2.729</v>
      </c>
      <c r="L8" s="1">
        <v>1.871</v>
      </c>
      <c r="M8" s="50">
        <v>2.059</v>
      </c>
      <c r="N8" s="52">
        <f>SUM(B8:M8)</f>
        <v>54.641999999999996</v>
      </c>
      <c r="O8" s="53">
        <f aca="true" t="shared" si="0" ref="O8:O31">+N8*0.0317097</f>
        <v>1.7326814274</v>
      </c>
    </row>
    <row r="9" spans="1:15" ht="18" customHeight="1">
      <c r="A9" s="42">
        <v>2544</v>
      </c>
      <c r="B9" s="39">
        <v>1.511</v>
      </c>
      <c r="C9" s="2">
        <v>3.66</v>
      </c>
      <c r="D9" s="2">
        <v>2.951</v>
      </c>
      <c r="E9" s="2">
        <v>5.304</v>
      </c>
      <c r="F9" s="2">
        <v>12.276</v>
      </c>
      <c r="G9" s="2">
        <v>13.71</v>
      </c>
      <c r="H9" s="2">
        <v>9.298</v>
      </c>
      <c r="I9" s="2">
        <v>5.653</v>
      </c>
      <c r="J9" s="2">
        <v>4.393</v>
      </c>
      <c r="K9" s="2">
        <v>3.07</v>
      </c>
      <c r="L9" s="2">
        <v>2.284</v>
      </c>
      <c r="M9" s="51">
        <v>1.882</v>
      </c>
      <c r="N9" s="52">
        <f>SUM(B9:M9)</f>
        <v>65.992</v>
      </c>
      <c r="O9" s="53">
        <f t="shared" si="0"/>
        <v>2.0925865224</v>
      </c>
    </row>
    <row r="10" spans="1:15" ht="18" customHeight="1">
      <c r="A10" s="42">
        <v>2545</v>
      </c>
      <c r="B10" s="39">
        <v>1.483</v>
      </c>
      <c r="C10" s="2">
        <v>5.071</v>
      </c>
      <c r="D10" s="2">
        <v>4.757</v>
      </c>
      <c r="E10" s="2">
        <v>4.023</v>
      </c>
      <c r="F10" s="2">
        <v>7.966</v>
      </c>
      <c r="G10" s="2">
        <v>11.144</v>
      </c>
      <c r="H10" s="2">
        <v>6.233</v>
      </c>
      <c r="I10" s="2">
        <v>7.522</v>
      </c>
      <c r="J10" s="2">
        <v>3.77</v>
      </c>
      <c r="K10" s="2">
        <v>3.306</v>
      </c>
      <c r="L10" s="2">
        <v>1.82</v>
      </c>
      <c r="M10" s="51">
        <v>2.638</v>
      </c>
      <c r="N10" s="52">
        <v>59.733</v>
      </c>
      <c r="O10" s="53">
        <f t="shared" si="0"/>
        <v>1.8941155101</v>
      </c>
    </row>
    <row r="11" spans="1:15" ht="18" customHeight="1">
      <c r="A11" s="42">
        <v>2546</v>
      </c>
      <c r="B11" s="39">
        <v>2.193</v>
      </c>
      <c r="C11" s="2">
        <v>2.286</v>
      </c>
      <c r="D11" s="2">
        <v>3.694</v>
      </c>
      <c r="E11" s="2">
        <v>8.612</v>
      </c>
      <c r="F11" s="2">
        <v>8.201</v>
      </c>
      <c r="G11" s="2">
        <v>17.48</v>
      </c>
      <c r="H11" s="2">
        <v>6.769</v>
      </c>
      <c r="I11" s="2">
        <v>4.453</v>
      </c>
      <c r="J11" s="2">
        <v>3.692</v>
      </c>
      <c r="K11" s="2">
        <v>2.774</v>
      </c>
      <c r="L11" s="2">
        <v>2.149</v>
      </c>
      <c r="M11" s="51">
        <v>1.991</v>
      </c>
      <c r="N11" s="52">
        <f>SUM(B11:M11)</f>
        <v>64.29400000000001</v>
      </c>
      <c r="O11" s="53">
        <f t="shared" si="0"/>
        <v>2.0387434518000003</v>
      </c>
    </row>
    <row r="12" spans="1:15" ht="18" customHeight="1">
      <c r="A12" s="42">
        <v>2547</v>
      </c>
      <c r="B12" s="39">
        <v>1.557</v>
      </c>
      <c r="C12" s="2">
        <v>2.673</v>
      </c>
      <c r="D12" s="2">
        <v>3.215</v>
      </c>
      <c r="E12" s="2">
        <v>5.538</v>
      </c>
      <c r="F12" s="2">
        <v>10.117</v>
      </c>
      <c r="G12" s="2">
        <v>16.941</v>
      </c>
      <c r="H12" s="2">
        <v>11.029</v>
      </c>
      <c r="I12" s="2">
        <v>6.35</v>
      </c>
      <c r="J12" s="2">
        <v>3.592</v>
      </c>
      <c r="K12" s="2">
        <v>1.757</v>
      </c>
      <c r="L12" s="2">
        <v>1.572</v>
      </c>
      <c r="M12" s="51">
        <v>1.634</v>
      </c>
      <c r="N12" s="52">
        <f>SUM(B12:M12)</f>
        <v>65.975</v>
      </c>
      <c r="O12" s="53">
        <f t="shared" si="0"/>
        <v>2.0920474574999997</v>
      </c>
    </row>
    <row r="13" spans="1:15" ht="18" customHeight="1">
      <c r="A13" s="42">
        <v>2548</v>
      </c>
      <c r="B13" s="39">
        <v>3.2745600000000015</v>
      </c>
      <c r="C13" s="2">
        <v>3.9432959999999997</v>
      </c>
      <c r="D13" s="2">
        <v>4.254336000000001</v>
      </c>
      <c r="E13" s="2">
        <v>6.528383999999999</v>
      </c>
      <c r="F13" s="2">
        <v>8.138880000000002</v>
      </c>
      <c r="G13" s="2">
        <v>13.620096000000002</v>
      </c>
      <c r="H13" s="2">
        <v>9.438336000000001</v>
      </c>
      <c r="I13" s="2">
        <v>6.4177919999999995</v>
      </c>
      <c r="J13" s="2">
        <v>5.612544000000002</v>
      </c>
      <c r="K13" s="2">
        <v>4.435776</v>
      </c>
      <c r="L13" s="2">
        <v>3.335039999999998</v>
      </c>
      <c r="M13" s="51">
        <v>2.98944</v>
      </c>
      <c r="N13" s="52">
        <f>SUM(B13:M13)</f>
        <v>71.98848</v>
      </c>
      <c r="O13" s="53">
        <f t="shared" si="0"/>
        <v>2.2827331042559997</v>
      </c>
    </row>
    <row r="14" spans="1:15" ht="18" customHeight="1">
      <c r="A14" s="42">
        <v>2549</v>
      </c>
      <c r="B14" s="39">
        <v>2.057183999999999</v>
      </c>
      <c r="C14" s="2">
        <v>2.617919999999999</v>
      </c>
      <c r="D14" s="2">
        <v>2.192831999999999</v>
      </c>
      <c r="E14" s="2">
        <v>4.2171840000000005</v>
      </c>
      <c r="F14" s="2">
        <v>11.601792000000001</v>
      </c>
      <c r="G14" s="2">
        <v>12.799296000000005</v>
      </c>
      <c r="H14" s="2">
        <v>11.596608000000003</v>
      </c>
      <c r="I14" s="2">
        <v>5.537375999999998</v>
      </c>
      <c r="J14" s="2">
        <v>3.4508159999999983</v>
      </c>
      <c r="K14" s="2">
        <v>2.5747200000000015</v>
      </c>
      <c r="L14" s="2">
        <v>1.6925759999999999</v>
      </c>
      <c r="M14" s="51">
        <v>1.2977280000000009</v>
      </c>
      <c r="N14" s="54">
        <v>61.636032</v>
      </c>
      <c r="O14" s="53">
        <f t="shared" si="0"/>
        <v>1.9544600839104</v>
      </c>
    </row>
    <row r="15" spans="1:15" ht="18" customHeight="1">
      <c r="A15" s="42">
        <v>2550</v>
      </c>
      <c r="B15" s="39">
        <v>2.2481279999999995</v>
      </c>
      <c r="C15" s="2">
        <v>2.8097280000000002</v>
      </c>
      <c r="D15" s="2">
        <v>2.5911360000000005</v>
      </c>
      <c r="E15" s="2">
        <v>3.275596800000029</v>
      </c>
      <c r="F15" s="2">
        <v>7.6446720000000035</v>
      </c>
      <c r="G15" s="2">
        <v>12.652416</v>
      </c>
      <c r="H15" s="2">
        <v>6.824736000000001</v>
      </c>
      <c r="I15" s="2">
        <v>5.4604800000000004</v>
      </c>
      <c r="J15" s="2">
        <v>4.107455999999998</v>
      </c>
      <c r="K15" s="2">
        <v>3.1432319999999985</v>
      </c>
      <c r="L15" s="2">
        <v>2.518992000000008</v>
      </c>
      <c r="M15" s="51">
        <v>2.372544000000001</v>
      </c>
      <c r="N15" s="54">
        <v>55.64911680000005</v>
      </c>
      <c r="O15" s="53">
        <f t="shared" si="0"/>
        <v>1.7646167989929618</v>
      </c>
    </row>
    <row r="16" spans="1:15" ht="18" customHeight="1">
      <c r="A16" s="42">
        <v>2551</v>
      </c>
      <c r="B16" s="39">
        <v>3.074112000000001</v>
      </c>
      <c r="C16" s="2">
        <v>3.564864000000001</v>
      </c>
      <c r="D16" s="2">
        <v>3.2849279999999994</v>
      </c>
      <c r="E16" s="2">
        <v>9.150624000000002</v>
      </c>
      <c r="F16" s="2">
        <v>9.60768</v>
      </c>
      <c r="G16" s="2">
        <v>6.530112</v>
      </c>
      <c r="H16" s="2">
        <v>5.564160000000001</v>
      </c>
      <c r="I16" s="2">
        <v>5.265216000000001</v>
      </c>
      <c r="J16" s="2">
        <v>3.657312000000001</v>
      </c>
      <c r="K16" s="2">
        <v>2.992032000000001</v>
      </c>
      <c r="L16" s="2">
        <v>2.396736</v>
      </c>
      <c r="M16" s="51">
        <v>2.508192</v>
      </c>
      <c r="N16" s="54">
        <v>57.595968000000006</v>
      </c>
      <c r="O16" s="53">
        <f t="shared" si="0"/>
        <v>1.8263508664896002</v>
      </c>
    </row>
    <row r="17" spans="1:15" ht="18" customHeight="1">
      <c r="A17" s="42">
        <v>2552</v>
      </c>
      <c r="B17" s="39">
        <v>1.6796159999999993</v>
      </c>
      <c r="C17" s="2">
        <v>2.750976</v>
      </c>
      <c r="D17" s="2">
        <v>3.7670399999999997</v>
      </c>
      <c r="E17" s="2">
        <v>3.78431999999999</v>
      </c>
      <c r="F17" s="2">
        <v>8.159615999999998</v>
      </c>
      <c r="G17" s="2">
        <v>6.687360000000002</v>
      </c>
      <c r="H17" s="2">
        <v>5.6194560000000005</v>
      </c>
      <c r="I17" s="2">
        <v>2.8131840000000015</v>
      </c>
      <c r="J17" s="2">
        <v>2.9687040000000002</v>
      </c>
      <c r="K17" s="2">
        <v>6.054912</v>
      </c>
      <c r="L17" s="2">
        <v>3.839615999999999</v>
      </c>
      <c r="M17" s="51">
        <v>4.192128000000002</v>
      </c>
      <c r="N17" s="54">
        <v>52.316928</v>
      </c>
      <c r="O17" s="53">
        <f t="shared" si="0"/>
        <v>1.6589540918016</v>
      </c>
    </row>
    <row r="18" spans="1:15" ht="18" customHeight="1">
      <c r="A18" s="42">
        <v>2553</v>
      </c>
      <c r="B18" s="39">
        <v>0.836352</v>
      </c>
      <c r="C18" s="2">
        <v>0.9547199999999997</v>
      </c>
      <c r="D18" s="2">
        <v>0.40176</v>
      </c>
      <c r="E18" s="2">
        <v>0.9288000000000003</v>
      </c>
      <c r="F18" s="2">
        <v>6.425567999999998</v>
      </c>
      <c r="G18" s="2">
        <v>10.4976</v>
      </c>
      <c r="H18" s="2">
        <v>7.471008000000001</v>
      </c>
      <c r="I18" s="2">
        <v>4.611168000000003</v>
      </c>
      <c r="J18" s="2">
        <v>3.4905599999999986</v>
      </c>
      <c r="K18" s="2">
        <v>2.5989120000000008</v>
      </c>
      <c r="L18" s="2">
        <v>1.6398719999999996</v>
      </c>
      <c r="M18" s="51">
        <v>1.992384</v>
      </c>
      <c r="N18" s="54">
        <v>41.848704000000005</v>
      </c>
      <c r="O18" s="53">
        <f t="shared" si="0"/>
        <v>1.3270098492288003</v>
      </c>
    </row>
    <row r="19" spans="1:15" ht="18" customHeight="1">
      <c r="A19" s="42">
        <v>2554</v>
      </c>
      <c r="B19" s="39">
        <v>2.9445120000000005</v>
      </c>
      <c r="C19" s="2">
        <v>3.537216000000001</v>
      </c>
      <c r="D19" s="2">
        <v>3.436992000000001</v>
      </c>
      <c r="E19" s="2">
        <v>5.913216</v>
      </c>
      <c r="F19" s="2">
        <v>15.829344000000004</v>
      </c>
      <c r="G19" s="2">
        <v>15.829344000000006</v>
      </c>
      <c r="H19" s="2">
        <v>8.314272000000004</v>
      </c>
      <c r="I19" s="2">
        <v>15.010272</v>
      </c>
      <c r="J19" s="2">
        <v>11.962944</v>
      </c>
      <c r="K19" s="2">
        <v>1.7936640000000001</v>
      </c>
      <c r="L19" s="2">
        <v>1.7055359999999955</v>
      </c>
      <c r="M19" s="51">
        <v>4.719168000000001</v>
      </c>
      <c r="N19" s="54">
        <v>90.99648000000002</v>
      </c>
      <c r="O19" s="53">
        <f t="shared" si="0"/>
        <v>2.8854710818560005</v>
      </c>
    </row>
    <row r="20" spans="1:15" ht="18" customHeight="1">
      <c r="A20" s="42">
        <v>2555</v>
      </c>
      <c r="B20" s="39">
        <v>0.9322560000000003</v>
      </c>
      <c r="C20" s="2">
        <v>1.9094399999999998</v>
      </c>
      <c r="D20" s="2">
        <v>1.7686080000000002</v>
      </c>
      <c r="E20" s="2">
        <v>3.6599040000000005</v>
      </c>
      <c r="F20" s="2">
        <v>4.178304</v>
      </c>
      <c r="G20" s="2">
        <v>6.053183999999999</v>
      </c>
      <c r="H20" s="2">
        <v>6.463583999999996</v>
      </c>
      <c r="I20" s="2">
        <v>3.804192</v>
      </c>
      <c r="J20" s="2">
        <v>2.972160000000001</v>
      </c>
      <c r="K20" s="2">
        <v>2.1876480000000016</v>
      </c>
      <c r="L20" s="2">
        <v>1.717632</v>
      </c>
      <c r="M20" s="51">
        <v>1.9215360000000006</v>
      </c>
      <c r="N20" s="54">
        <v>37.568448</v>
      </c>
      <c r="O20" s="53">
        <f t="shared" si="0"/>
        <v>1.1912842155455998</v>
      </c>
    </row>
    <row r="21" spans="1:15" ht="18" customHeight="1">
      <c r="A21" s="42">
        <v>2556</v>
      </c>
      <c r="B21" s="39">
        <v>1.8627839999999989</v>
      </c>
      <c r="C21" s="2">
        <v>1.975967999999999</v>
      </c>
      <c r="D21" s="2">
        <v>2.3172479999999998</v>
      </c>
      <c r="E21" s="2">
        <v>3.254688</v>
      </c>
      <c r="F21" s="2">
        <v>5.981471999999998</v>
      </c>
      <c r="G21" s="2">
        <v>5.952959999999998</v>
      </c>
      <c r="H21" s="2">
        <v>8.349696000000003</v>
      </c>
      <c r="I21" s="2">
        <v>6.284736</v>
      </c>
      <c r="J21" s="2">
        <v>5.412095999999998</v>
      </c>
      <c r="K21" s="2">
        <v>3.936384000000001</v>
      </c>
      <c r="L21" s="2">
        <v>2.5574400000000015</v>
      </c>
      <c r="M21" s="51">
        <v>2.344896000000001</v>
      </c>
      <c r="N21" s="54">
        <v>50.230368</v>
      </c>
      <c r="O21" s="53">
        <f t="shared" si="0"/>
        <v>1.5927899001696</v>
      </c>
    </row>
    <row r="22" spans="1:15" ht="18" customHeight="1">
      <c r="A22" s="42">
        <v>2557</v>
      </c>
      <c r="B22" s="39">
        <v>1.130112</v>
      </c>
      <c r="C22" s="2">
        <v>2.370816000000001</v>
      </c>
      <c r="D22" s="2">
        <v>3.4257600000000004</v>
      </c>
      <c r="E22" s="2">
        <v>5.220288</v>
      </c>
      <c r="F22" s="2">
        <v>8.247743999999999</v>
      </c>
      <c r="G22" s="2">
        <v>10.961568</v>
      </c>
      <c r="H22" s="2">
        <v>7.623936</v>
      </c>
      <c r="I22" s="2">
        <v>6.7288320000000015</v>
      </c>
      <c r="J22" s="2">
        <v>3.8845440000000004</v>
      </c>
      <c r="K22" s="2">
        <v>3.467232</v>
      </c>
      <c r="L22" s="2">
        <v>2.41056</v>
      </c>
      <c r="M22" s="51">
        <v>2.5401599999999993</v>
      </c>
      <c r="N22" s="54">
        <v>58.011551999999995</v>
      </c>
      <c r="O22" s="53">
        <f t="shared" si="0"/>
        <v>1.8395289104544</v>
      </c>
    </row>
    <row r="23" spans="1:15" ht="18" customHeight="1">
      <c r="A23" s="42">
        <v>2558</v>
      </c>
      <c r="B23" s="39">
        <v>1.6035839999999997</v>
      </c>
      <c r="C23" s="2">
        <v>1.7228159999999992</v>
      </c>
      <c r="D23" s="2">
        <v>1.6450559999999985</v>
      </c>
      <c r="E23" s="2">
        <v>2.137536</v>
      </c>
      <c r="F23" s="2">
        <v>3.7765439999999995</v>
      </c>
      <c r="G23" s="2">
        <v>4.28544</v>
      </c>
      <c r="H23" s="2">
        <v>2.9807999999999995</v>
      </c>
      <c r="I23" s="2">
        <v>2.635200000000001</v>
      </c>
      <c r="J23" s="2">
        <v>2.3967359999999993</v>
      </c>
      <c r="K23" s="2">
        <v>2.1375360000000003</v>
      </c>
      <c r="L23" s="2">
        <v>1.9405439999999956</v>
      </c>
      <c r="M23" s="51">
        <v>1.9336320000000002</v>
      </c>
      <c r="N23" s="54">
        <v>29.195424</v>
      </c>
      <c r="O23" s="53">
        <f t="shared" si="0"/>
        <v>0.9257781364127999</v>
      </c>
    </row>
    <row r="24" spans="1:15" ht="18" customHeight="1">
      <c r="A24" s="42">
        <v>2559</v>
      </c>
      <c r="B24" s="39">
        <v>0.9719999999999994</v>
      </c>
      <c r="C24" s="2">
        <v>1.2398399999999998</v>
      </c>
      <c r="D24" s="2">
        <v>1.8852479999999998</v>
      </c>
      <c r="E24" s="2">
        <v>3.629663999999999</v>
      </c>
      <c r="F24" s="2">
        <v>4.227552000000002</v>
      </c>
      <c r="G24" s="2">
        <v>6.442848</v>
      </c>
      <c r="H24" s="2">
        <v>4.604256</v>
      </c>
      <c r="I24" s="2">
        <v>5.755968000000002</v>
      </c>
      <c r="J24" s="2">
        <v>3.616704000000001</v>
      </c>
      <c r="K24" s="2">
        <v>3.1967999999999996</v>
      </c>
      <c r="L24" s="2">
        <v>2.3543999999999996</v>
      </c>
      <c r="M24" s="51">
        <v>1.8480959999999986</v>
      </c>
      <c r="N24" s="54">
        <v>39.773376</v>
      </c>
      <c r="O24" s="53">
        <f t="shared" si="0"/>
        <v>1.2612018209472</v>
      </c>
    </row>
    <row r="25" spans="1:15" ht="18" customHeight="1">
      <c r="A25" s="42">
        <v>2560</v>
      </c>
      <c r="B25" s="39">
        <v>1.8705600000000009</v>
      </c>
      <c r="C25" s="2">
        <v>4.146336000000001</v>
      </c>
      <c r="D25" s="2">
        <v>2.6775360000000004</v>
      </c>
      <c r="E25" s="2">
        <v>7.505568</v>
      </c>
      <c r="F25" s="2">
        <v>6.432480000000002</v>
      </c>
      <c r="G25" s="2">
        <v>13.704768000000005</v>
      </c>
      <c r="H25" s="2">
        <v>13.925088000000006</v>
      </c>
      <c r="I25" s="2">
        <v>8.124191999999999</v>
      </c>
      <c r="J25" s="2">
        <v>5.4648</v>
      </c>
      <c r="K25" s="2">
        <v>4.010687999999997</v>
      </c>
      <c r="L25" s="2">
        <v>2.8650240000000005</v>
      </c>
      <c r="M25" s="51">
        <v>2.7017279999999992</v>
      </c>
      <c r="N25" s="54">
        <v>73.428768</v>
      </c>
      <c r="O25" s="53">
        <f t="shared" si="0"/>
        <v>2.3284042046496003</v>
      </c>
    </row>
    <row r="26" spans="1:15" ht="18" customHeight="1">
      <c r="A26" s="42">
        <v>2561</v>
      </c>
      <c r="B26" s="39">
        <v>4.97232</v>
      </c>
      <c r="C26" s="2">
        <v>6.639839999999999</v>
      </c>
      <c r="D26" s="2">
        <v>6.110207999999997</v>
      </c>
      <c r="E26" s="2">
        <v>4.943808000000001</v>
      </c>
      <c r="F26" s="2">
        <v>8.780831999999995</v>
      </c>
      <c r="G26" s="2">
        <v>9.124703999999996</v>
      </c>
      <c r="H26" s="2">
        <v>9.520415999999994</v>
      </c>
      <c r="I26" s="2">
        <v>5.361984</v>
      </c>
      <c r="J26" s="2">
        <v>4.337280000000001</v>
      </c>
      <c r="K26" s="2">
        <v>3.560544000000002</v>
      </c>
      <c r="L26" s="2">
        <v>2.745792</v>
      </c>
      <c r="M26" s="51">
        <v>2.804544</v>
      </c>
      <c r="N26" s="54">
        <v>68.90227199999998</v>
      </c>
      <c r="O26" s="53">
        <f t="shared" si="0"/>
        <v>2.1848703744383995</v>
      </c>
    </row>
    <row r="27" spans="1:15" ht="18" customHeight="1">
      <c r="A27" s="42">
        <v>2562</v>
      </c>
      <c r="B27" s="39">
        <v>3.589055999999999</v>
      </c>
      <c r="C27" s="2">
        <v>3.9441599999999974</v>
      </c>
      <c r="D27" s="2">
        <v>3.1726080000000003</v>
      </c>
      <c r="E27" s="2">
        <v>2.8788479999999983</v>
      </c>
      <c r="F27" s="2">
        <v>5.78448</v>
      </c>
      <c r="G27" s="2">
        <v>4.044384000000003</v>
      </c>
      <c r="H27" s="2">
        <v>3.1354559999999996</v>
      </c>
      <c r="I27" s="2">
        <v>3.174336</v>
      </c>
      <c r="J27" s="2">
        <v>2.699999999999999</v>
      </c>
      <c r="K27" s="2">
        <v>2.3656319999999993</v>
      </c>
      <c r="L27" s="2">
        <v>1.7660159999999907</v>
      </c>
      <c r="M27" s="51">
        <v>1.5102719999999998</v>
      </c>
      <c r="N27" s="54">
        <v>38.06524799999999</v>
      </c>
      <c r="O27" s="53">
        <f t="shared" si="0"/>
        <v>1.2070375945055998</v>
      </c>
    </row>
    <row r="28" spans="1:15" ht="18" customHeight="1">
      <c r="A28" s="42">
        <v>2563</v>
      </c>
      <c r="B28" s="39">
        <v>1.889568</v>
      </c>
      <c r="C28" s="2">
        <v>1.8645119999999988</v>
      </c>
      <c r="D28" s="2">
        <v>2.3993279999999992</v>
      </c>
      <c r="E28" s="2">
        <v>3.945888</v>
      </c>
      <c r="F28" s="2">
        <v>5.705856000000002</v>
      </c>
      <c r="G28" s="2">
        <v>5.911488</v>
      </c>
      <c r="H28" s="2">
        <v>4.493663999999998</v>
      </c>
      <c r="I28" s="2">
        <v>2.97216</v>
      </c>
      <c r="J28" s="2">
        <v>2.6784</v>
      </c>
      <c r="K28" s="2">
        <v>2.5747199999999997</v>
      </c>
      <c r="L28" s="2">
        <v>1.2061439999999992</v>
      </c>
      <c r="M28" s="51">
        <v>0.8052479999999997</v>
      </c>
      <c r="N28" s="54">
        <v>36.446976</v>
      </c>
      <c r="O28" s="53">
        <f t="shared" si="0"/>
        <v>1.1557226748672</v>
      </c>
    </row>
    <row r="29" spans="1:15" ht="18" customHeight="1">
      <c r="A29" s="42">
        <v>2564</v>
      </c>
      <c r="B29" s="39">
        <v>1.8299519999999998</v>
      </c>
      <c r="C29" s="2">
        <v>1.927584</v>
      </c>
      <c r="D29" s="2">
        <v>3.3523199999999997</v>
      </c>
      <c r="E29" s="2">
        <v>2.6844480000000006</v>
      </c>
      <c r="F29" s="2">
        <v>3.851711999999999</v>
      </c>
      <c r="G29" s="2">
        <v>3.432672</v>
      </c>
      <c r="H29" s="2">
        <v>4.002912000000003</v>
      </c>
      <c r="I29" s="2">
        <v>4.616352000000003</v>
      </c>
      <c r="J29" s="2">
        <v>3.1510080000000027</v>
      </c>
      <c r="K29" s="2">
        <v>2.0770560000000007</v>
      </c>
      <c r="L29" s="2">
        <v>1.348704</v>
      </c>
      <c r="M29" s="51">
        <v>1.0195199999999998</v>
      </c>
      <c r="N29" s="54">
        <v>33.294240000000016</v>
      </c>
      <c r="O29" s="53">
        <f t="shared" si="0"/>
        <v>1.0557503621280004</v>
      </c>
    </row>
    <row r="30" spans="1:15" ht="18" customHeight="1">
      <c r="A30" s="42">
        <v>2565</v>
      </c>
      <c r="B30" s="39">
        <v>2.4226559999999995</v>
      </c>
      <c r="C30" s="2">
        <v>3.3549119999999997</v>
      </c>
      <c r="D30" s="2">
        <v>2.654208</v>
      </c>
      <c r="E30" s="2">
        <v>6.893856000000003</v>
      </c>
      <c r="F30" s="2">
        <v>10.551167999999999</v>
      </c>
      <c r="G30" s="2">
        <v>14.952384000000002</v>
      </c>
      <c r="H30" s="2">
        <v>13.201920000000008</v>
      </c>
      <c r="I30" s="2">
        <v>7.560000000000001</v>
      </c>
      <c r="J30" s="2">
        <v>6.167231999999998</v>
      </c>
      <c r="K30" s="2">
        <v>5.203007999999998</v>
      </c>
      <c r="L30" s="2">
        <v>4.238784000000001</v>
      </c>
      <c r="M30" s="51">
        <v>4.326912</v>
      </c>
      <c r="N30" s="54">
        <v>81.52704000000001</v>
      </c>
      <c r="O30" s="53">
        <f t="shared" si="0"/>
        <v>2.5851979802880005</v>
      </c>
    </row>
    <row r="31" spans="1:15" ht="18" customHeight="1">
      <c r="A31" s="42">
        <v>2566</v>
      </c>
      <c r="B31" s="39">
        <v>1.9552320000000005</v>
      </c>
      <c r="C31" s="2">
        <v>2.7803520000000015</v>
      </c>
      <c r="D31" s="2">
        <v>2.0882880000000004</v>
      </c>
      <c r="E31" s="2">
        <v>2.60496</v>
      </c>
      <c r="F31" s="2">
        <v>3.6244800000000006</v>
      </c>
      <c r="G31" s="2">
        <v>4.5351360000000005</v>
      </c>
      <c r="H31" s="2">
        <v>6.072192000000001</v>
      </c>
      <c r="I31" s="2">
        <v>4.620672000000002</v>
      </c>
      <c r="J31" s="2">
        <v>4.119552000000002</v>
      </c>
      <c r="K31" s="2">
        <v>3.262464</v>
      </c>
      <c r="L31" s="2">
        <v>2.8088640000000122</v>
      </c>
      <c r="M31" s="51">
        <v>2.7060479999999982</v>
      </c>
      <c r="N31" s="54">
        <v>41.178240000000024</v>
      </c>
      <c r="O31" s="53">
        <f t="shared" si="0"/>
        <v>1.3057496369280008</v>
      </c>
    </row>
    <row r="32" spans="1:15" ht="18" customHeight="1">
      <c r="A32" s="42"/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  <c r="M32" s="51"/>
      <c r="N32" s="54"/>
      <c r="O32" s="54"/>
    </row>
    <row r="33" spans="1:15" ht="18" customHeight="1">
      <c r="A33" s="42"/>
      <c r="B33" s="39"/>
      <c r="C33" s="2"/>
      <c r="D33" s="2"/>
      <c r="E33" s="2"/>
      <c r="F33" s="2"/>
      <c r="G33" s="2"/>
      <c r="H33" s="2"/>
      <c r="I33" s="2"/>
      <c r="J33" s="2"/>
      <c r="K33" s="2"/>
      <c r="L33" s="2"/>
      <c r="M33" s="51"/>
      <c r="N33" s="54"/>
      <c r="O33" s="54"/>
    </row>
    <row r="34" spans="1:15" ht="18" customHeight="1">
      <c r="A34" s="58" t="s">
        <v>22</v>
      </c>
      <c r="B34" s="59">
        <f>+MAX(B8:B33)</f>
        <v>4.97232</v>
      </c>
      <c r="C34" s="60">
        <f>+MAX(C8:C33)</f>
        <v>6.639839999999999</v>
      </c>
      <c r="D34" s="60">
        <f aca="true" t="shared" si="1" ref="D34:M34">+MAX(D8:D33)</f>
        <v>6.110207999999997</v>
      </c>
      <c r="E34" s="60">
        <f t="shared" si="1"/>
        <v>9.150624000000002</v>
      </c>
      <c r="F34" s="60">
        <f t="shared" si="1"/>
        <v>15.829344000000004</v>
      </c>
      <c r="G34" s="60">
        <f t="shared" si="1"/>
        <v>17.48</v>
      </c>
      <c r="H34" s="60">
        <f t="shared" si="1"/>
        <v>13.925088000000006</v>
      </c>
      <c r="I34" s="60">
        <f t="shared" si="1"/>
        <v>15.010272</v>
      </c>
      <c r="J34" s="60">
        <f t="shared" si="1"/>
        <v>11.962944</v>
      </c>
      <c r="K34" s="60">
        <f t="shared" si="1"/>
        <v>6.054912</v>
      </c>
      <c r="L34" s="60">
        <f t="shared" si="1"/>
        <v>4.238784000000001</v>
      </c>
      <c r="M34" s="60">
        <f t="shared" si="1"/>
        <v>4.719168000000001</v>
      </c>
      <c r="N34" s="61">
        <f>+MAX(N8:N33)</f>
        <v>90.99648000000002</v>
      </c>
      <c r="O34" s="61">
        <f>+MAX(O8:O33)</f>
        <v>2.8854710818560005</v>
      </c>
    </row>
    <row r="35" spans="1:15" ht="18" customHeight="1">
      <c r="A35" s="43" t="s">
        <v>18</v>
      </c>
      <c r="B35" s="40">
        <f>+AVERAGE(B8:B33)</f>
        <v>2.080897666666666</v>
      </c>
      <c r="C35" s="3">
        <f>+AVERAGE(C8:C33)</f>
        <v>2.9390956666666668</v>
      </c>
      <c r="D35" s="3">
        <f aca="true" t="shared" si="2" ref="D35:M35">+AVERAGE(D8:D33)</f>
        <v>2.9953100000000004</v>
      </c>
      <c r="E35" s="3">
        <f t="shared" si="2"/>
        <v>4.711690866666668</v>
      </c>
      <c r="F35" s="3">
        <f t="shared" si="2"/>
        <v>7.702757333333334</v>
      </c>
      <c r="G35" s="3">
        <f t="shared" si="2"/>
        <v>9.843615</v>
      </c>
      <c r="H35" s="3">
        <f t="shared" si="2"/>
        <v>7.510645666666668</v>
      </c>
      <c r="I35" s="3">
        <f t="shared" si="2"/>
        <v>5.649838</v>
      </c>
      <c r="J35" s="3">
        <f t="shared" si="2"/>
        <v>4.214410333333334</v>
      </c>
      <c r="K35" s="3">
        <f t="shared" si="2"/>
        <v>3.1337066666666664</v>
      </c>
      <c r="L35" s="3">
        <f t="shared" si="2"/>
        <v>2.282678</v>
      </c>
      <c r="M35" s="3">
        <f t="shared" si="2"/>
        <v>2.364090666666667</v>
      </c>
      <c r="N35" s="55">
        <f>SUM(B35:M35)</f>
        <v>55.42873586666668</v>
      </c>
      <c r="O35" s="56">
        <f>AVERAGE(O8:O33)</f>
        <v>1.75762858571124</v>
      </c>
    </row>
    <row r="36" spans="1:15" ht="18" customHeight="1">
      <c r="A36" s="44" t="s">
        <v>23</v>
      </c>
      <c r="B36" s="40">
        <f>+MIN(B8:B33)</f>
        <v>0.836352</v>
      </c>
      <c r="C36" s="3">
        <f>+MIN(C8:C33)</f>
        <v>0.9547199999999997</v>
      </c>
      <c r="D36" s="3">
        <f aca="true" t="shared" si="3" ref="D36:M36">+MIN(D8:D33)</f>
        <v>0.40176</v>
      </c>
      <c r="E36" s="3">
        <f t="shared" si="3"/>
        <v>0.9288000000000003</v>
      </c>
      <c r="F36" s="3">
        <f t="shared" si="3"/>
        <v>3.6244800000000006</v>
      </c>
      <c r="G36" s="3">
        <f t="shared" si="3"/>
        <v>3.432672</v>
      </c>
      <c r="H36" s="3">
        <f t="shared" si="3"/>
        <v>2.9807999999999995</v>
      </c>
      <c r="I36" s="3">
        <f t="shared" si="3"/>
        <v>2.635200000000001</v>
      </c>
      <c r="J36" s="3">
        <f t="shared" si="3"/>
        <v>2.3967359999999993</v>
      </c>
      <c r="K36" s="3">
        <f t="shared" si="3"/>
        <v>1.757</v>
      </c>
      <c r="L36" s="3">
        <f t="shared" si="3"/>
        <v>1.2061439999999992</v>
      </c>
      <c r="M36" s="3">
        <f t="shared" si="3"/>
        <v>0.8052479999999997</v>
      </c>
      <c r="N36" s="57">
        <f>+MIN(N8:N33)</f>
        <v>29.195424</v>
      </c>
      <c r="O36" s="57">
        <f>+MIN(O8:O33)</f>
        <v>0.9257781364127999</v>
      </c>
    </row>
    <row r="37" spans="1:15" ht="19.5" customHeight="1">
      <c r="A37" s="32" t="s">
        <v>24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8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8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8" customHeigh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8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8" customHeight="1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8" customHeigh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8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8" customHeigh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8" customHeight="1">
      <c r="A46" s="34"/>
      <c r="B46" s="35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</row>
    <row r="47" spans="1:15" ht="18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8" customHeight="1">
      <c r="A48" s="25"/>
      <c r="B48" s="19"/>
      <c r="C48" s="19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8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8" customHeight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8" customHeight="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32.25" customHeight="1">
      <c r="A52" s="4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20"/>
    </row>
    <row r="53" ht="15" customHeight="1">
      <c r="O53" s="19"/>
    </row>
    <row r="54" spans="1:15" ht="26.25" customHeight="1">
      <c r="A54" s="9"/>
      <c r="B54" s="10"/>
      <c r="C54" s="10"/>
      <c r="D54" s="10"/>
      <c r="E54" s="10"/>
      <c r="F54" s="10"/>
      <c r="G54" s="10"/>
      <c r="H54" s="10"/>
      <c r="I54" s="10"/>
      <c r="J54" s="7"/>
      <c r="K54" s="10"/>
      <c r="L54" s="10"/>
      <c r="M54" s="10"/>
      <c r="N54" s="10"/>
      <c r="O54" s="21"/>
    </row>
    <row r="55" spans="1:15" ht="26.2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1"/>
    </row>
    <row r="56" spans="1:15" ht="23.25" customHeight="1">
      <c r="A56" s="2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23.2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23.25" customHeight="1">
      <c r="A58" s="2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4"/>
    </row>
    <row r="59" spans="1:15" ht="18" customHeight="1">
      <c r="A59" s="2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 customHeight="1">
      <c r="A60" s="2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" customHeight="1">
      <c r="A61" s="25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" customHeight="1">
      <c r="A62" s="25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" customHeight="1">
      <c r="A63" s="25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8" customHeight="1">
      <c r="A64" s="25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8" customHeight="1">
      <c r="A65" s="25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8" customHeight="1">
      <c r="A66" s="25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8"/>
    </row>
    <row r="67" spans="1:15" ht="18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8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8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8" customHeight="1">
      <c r="A70" s="25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22.5" customHeight="1">
      <c r="A71" s="25"/>
      <c r="B71" s="19"/>
      <c r="C71" s="19"/>
      <c r="D71" s="26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8" customHeight="1">
      <c r="A72" s="25"/>
      <c r="B72" s="19"/>
      <c r="C72" s="19"/>
      <c r="D72" s="1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7"/>
      <c r="B73" s="28"/>
      <c r="C73" s="19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 customHeight="1">
      <c r="A74" s="25"/>
      <c r="B74" s="19"/>
      <c r="C74" s="19"/>
      <c r="D74" s="1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8" customHeight="1">
      <c r="A75" s="25"/>
      <c r="B75" s="19"/>
      <c r="C75" s="19"/>
      <c r="D75" s="18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18" customHeight="1">
      <c r="A76" s="25"/>
      <c r="B76" s="19"/>
      <c r="C76" s="19"/>
      <c r="D76" s="18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8" customHeight="1">
      <c r="A77" s="25"/>
      <c r="B77" s="19"/>
      <c r="C77" s="19"/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ht="18" customHeight="1">
      <c r="A78" s="25"/>
      <c r="B78" s="19"/>
      <c r="C78" s="19"/>
      <c r="D78" s="18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ht="18" customHeight="1">
      <c r="A79" s="25"/>
      <c r="B79" s="19"/>
      <c r="C79" s="19"/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8" customHeight="1">
      <c r="A80" s="25"/>
      <c r="B80" s="19"/>
      <c r="C80" s="19"/>
      <c r="D80" s="1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8" customHeight="1">
      <c r="A81" s="25"/>
      <c r="B81" s="19"/>
      <c r="C81" s="19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t="18" customHeight="1">
      <c r="A82" s="25"/>
      <c r="B82" s="19"/>
      <c r="C82" s="19"/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ht="18" customHeight="1">
      <c r="A83" s="25"/>
      <c r="B83" s="19"/>
      <c r="C83" s="19"/>
      <c r="D83" s="1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ht="18" customHeight="1">
      <c r="A84" s="25"/>
      <c r="B84" s="19"/>
      <c r="C84" s="19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8" customHeight="1">
      <c r="A85" s="25"/>
      <c r="B85" s="19"/>
      <c r="C85" s="19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8" customHeight="1">
      <c r="A86" s="25"/>
      <c r="B86" s="19"/>
      <c r="C86" s="19"/>
      <c r="D86" s="18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24.75" customHeight="1">
      <c r="A87" s="25"/>
      <c r="B87" s="19"/>
      <c r="C87" s="19"/>
      <c r="D87" s="19"/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24.75" customHeight="1">
      <c r="A88" s="25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9"/>
      <c r="N88" s="19"/>
      <c r="O88" s="19"/>
    </row>
    <row r="89" spans="1:15" ht="22.5" customHeight="1">
      <c r="A89" s="25"/>
      <c r="B89" s="19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9"/>
      <c r="N89" s="19"/>
      <c r="O89" s="19"/>
    </row>
    <row r="90" spans="2:15" ht="18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ht="18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2:15" ht="18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2:15" ht="18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2:15" ht="18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2:15" ht="18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2:15" ht="18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="7" customFormat="1" ht="18.75"/>
    <row r="98" s="7" customFormat="1" ht="18.75"/>
    <row r="99" s="7" customFormat="1" ht="18.75"/>
    <row r="100" s="7" customFormat="1" ht="18.75"/>
    <row r="101" s="7" customFormat="1" ht="18.75"/>
    <row r="102" s="7" customFormat="1" ht="18.75"/>
    <row r="103" s="7" customFormat="1" ht="18.75"/>
    <row r="104" s="7" customFormat="1" ht="18.75"/>
    <row r="105" s="7" customFormat="1" ht="18.75"/>
    <row r="106" s="7" customFormat="1" ht="18.75"/>
    <row r="107" s="7" customFormat="1" ht="18.75"/>
    <row r="108" s="7" customFormat="1" ht="18.75"/>
    <row r="109" s="7" customFormat="1" ht="18.75"/>
    <row r="110" s="7" customFormat="1" ht="18.75"/>
    <row r="111" s="7" customFormat="1" ht="18.75"/>
    <row r="112" s="7" customFormat="1" ht="18.75"/>
    <row r="113" s="7" customFormat="1" ht="18.75"/>
    <row r="114" s="7" customFormat="1" ht="18.75"/>
    <row r="115" s="7" customFormat="1" ht="18.75"/>
    <row r="116" s="7" customFormat="1" ht="18.75"/>
    <row r="117" s="7" customFormat="1" ht="18.75"/>
    <row r="118" s="7" customFormat="1" ht="18.75"/>
    <row r="119" s="7" customFormat="1" ht="18.75"/>
    <row r="120" s="7" customFormat="1" ht="18.75"/>
    <row r="121" s="7" customFormat="1" ht="18.75"/>
    <row r="122" s="7" customFormat="1" ht="18.75"/>
    <row r="123" spans="2:15" ht="18.75">
      <c r="B123" s="7"/>
      <c r="M123" s="7"/>
      <c r="N123" s="7"/>
      <c r="O123" s="7"/>
    </row>
    <row r="124" spans="2:15" ht="18.75">
      <c r="B124" s="7"/>
      <c r="M124" s="7"/>
      <c r="N124" s="7"/>
      <c r="O124" s="7"/>
    </row>
  </sheetData>
  <sheetProtection/>
  <printOptions/>
  <pageMargins left="0.8661417322834646" right="0.15748031496062992" top="0.31496062992125984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D30" sqref="D30"/>
    </sheetView>
  </sheetViews>
  <sheetFormatPr defaultColWidth="9.140625" defaultRowHeight="21.75"/>
  <cols>
    <col min="1" max="1" width="13.421875" style="7" bestFit="1" customWidth="1"/>
    <col min="2" max="16384" width="9.140625" style="7" customWidth="1"/>
  </cols>
  <sheetData>
    <row r="1" spans="1:3" ht="18.75">
      <c r="A1" s="30" t="s">
        <v>4</v>
      </c>
      <c r="B1" s="24" t="s">
        <v>3</v>
      </c>
      <c r="C1" s="7" t="s">
        <v>27</v>
      </c>
    </row>
    <row r="2" spans="1:2" ht="18.75">
      <c r="A2" s="30"/>
      <c r="B2" s="24" t="s">
        <v>17</v>
      </c>
    </row>
    <row r="3" spans="1:3" ht="18.75">
      <c r="A3" s="31">
        <v>36798</v>
      </c>
      <c r="B3" s="8">
        <v>54.641999999999996</v>
      </c>
      <c r="C3" s="8">
        <v>55.43</v>
      </c>
    </row>
    <row r="4" spans="1:3" ht="18.75">
      <c r="A4" s="31">
        <v>37164</v>
      </c>
      <c r="B4" s="8">
        <v>65.992</v>
      </c>
      <c r="C4" s="8">
        <v>55.43</v>
      </c>
    </row>
    <row r="5" spans="1:3" ht="18.75">
      <c r="A5" s="31">
        <v>37530</v>
      </c>
      <c r="B5" s="8">
        <v>59.733</v>
      </c>
      <c r="C5" s="8">
        <v>55.43</v>
      </c>
    </row>
    <row r="6" spans="1:3" ht="18.75">
      <c r="A6" s="31">
        <v>37896</v>
      </c>
      <c r="B6" s="8">
        <v>64.29400000000001</v>
      </c>
      <c r="C6" s="8">
        <v>55.43</v>
      </c>
    </row>
    <row r="7" spans="1:3" ht="18.75">
      <c r="A7" s="31">
        <v>38262</v>
      </c>
      <c r="B7" s="8">
        <v>65.975</v>
      </c>
      <c r="C7" s="8">
        <v>55.43</v>
      </c>
    </row>
    <row r="8" spans="1:3" ht="18.75">
      <c r="A8" s="31">
        <v>38628</v>
      </c>
      <c r="B8" s="8">
        <v>71.98848</v>
      </c>
      <c r="C8" s="8">
        <v>55.43</v>
      </c>
    </row>
    <row r="9" spans="1:3" ht="18.75">
      <c r="A9" s="31">
        <v>38994</v>
      </c>
      <c r="B9" s="8">
        <v>61.64</v>
      </c>
      <c r="C9" s="8">
        <v>55.43</v>
      </c>
    </row>
    <row r="10" spans="1:3" ht="18.75">
      <c r="A10" s="31">
        <v>39360</v>
      </c>
      <c r="B10" s="8">
        <v>55.64911680000005</v>
      </c>
      <c r="C10" s="8">
        <v>55.43</v>
      </c>
    </row>
    <row r="11" spans="1:3" ht="18.75">
      <c r="A11" s="31">
        <v>39726</v>
      </c>
      <c r="B11" s="8">
        <v>57.6</v>
      </c>
      <c r="C11" s="8">
        <v>55.43</v>
      </c>
    </row>
    <row r="12" spans="1:3" ht="18.75">
      <c r="A12" s="31">
        <v>40092</v>
      </c>
      <c r="B12" s="8">
        <v>52.32</v>
      </c>
      <c r="C12" s="8">
        <v>55.43</v>
      </c>
    </row>
    <row r="13" spans="1:3" ht="18.75">
      <c r="A13" s="31">
        <v>40458</v>
      </c>
      <c r="B13" s="8">
        <v>41.848704000000005</v>
      </c>
      <c r="C13" s="8">
        <v>55.43</v>
      </c>
    </row>
    <row r="14" spans="1:3" ht="18.75">
      <c r="A14" s="31">
        <v>40824</v>
      </c>
      <c r="B14" s="8">
        <v>91</v>
      </c>
      <c r="C14" s="8">
        <v>55.43</v>
      </c>
    </row>
    <row r="15" spans="1:3" ht="18.75">
      <c r="A15" s="31">
        <v>41190</v>
      </c>
      <c r="B15" s="8">
        <v>37.57</v>
      </c>
      <c r="C15" s="8">
        <v>55.43</v>
      </c>
    </row>
    <row r="16" spans="1:3" ht="18.75">
      <c r="A16" s="31">
        <v>41556</v>
      </c>
      <c r="B16" s="8">
        <v>50.23</v>
      </c>
      <c r="C16" s="8">
        <v>55.43</v>
      </c>
    </row>
    <row r="17" spans="1:3" ht="18.75">
      <c r="A17" s="31">
        <v>41922</v>
      </c>
      <c r="B17" s="8">
        <v>58.01</v>
      </c>
      <c r="C17" s="8">
        <v>55.43</v>
      </c>
    </row>
    <row r="18" spans="1:3" ht="18.75">
      <c r="A18" s="31">
        <v>42288</v>
      </c>
      <c r="B18" s="8">
        <v>29.2</v>
      </c>
      <c r="C18" s="8">
        <v>55.43</v>
      </c>
    </row>
    <row r="19" spans="1:3" ht="18.75">
      <c r="A19" s="31">
        <v>42654</v>
      </c>
      <c r="B19" s="8">
        <v>39.77</v>
      </c>
      <c r="C19" s="8">
        <v>55.43</v>
      </c>
    </row>
    <row r="20" spans="1:3" ht="18.75">
      <c r="A20" s="31">
        <v>43020</v>
      </c>
      <c r="B20" s="7">
        <v>73.43</v>
      </c>
      <c r="C20" s="8">
        <v>55.43</v>
      </c>
    </row>
    <row r="21" spans="1:3" ht="18.75">
      <c r="A21" s="31">
        <v>43386</v>
      </c>
      <c r="B21" s="8">
        <v>68.90227199999998</v>
      </c>
      <c r="C21" s="8">
        <v>55.43</v>
      </c>
    </row>
    <row r="22" spans="1:3" ht="18.75">
      <c r="A22" s="31">
        <v>43752</v>
      </c>
      <c r="B22" s="7">
        <v>38.07</v>
      </c>
      <c r="C22" s="8">
        <v>55.43</v>
      </c>
    </row>
    <row r="23" spans="1:3" ht="18.75">
      <c r="A23" s="31">
        <v>44118</v>
      </c>
      <c r="B23" s="7">
        <v>36.45</v>
      </c>
      <c r="C23" s="8">
        <v>55.43</v>
      </c>
    </row>
    <row r="24" spans="1:3" ht="18.75">
      <c r="A24" s="31">
        <v>44483</v>
      </c>
      <c r="B24" s="7">
        <v>33.29</v>
      </c>
      <c r="C24" s="8">
        <v>55.43</v>
      </c>
    </row>
    <row r="25" spans="1:3" ht="18.75">
      <c r="A25" s="31">
        <v>44848</v>
      </c>
      <c r="B25" s="7">
        <v>81.53</v>
      </c>
      <c r="C25" s="8">
        <v>55.43</v>
      </c>
    </row>
    <row r="26" spans="1:3" ht="18.75">
      <c r="A26" s="31">
        <v>45213</v>
      </c>
      <c r="B26" s="7">
        <v>41.18</v>
      </c>
      <c r="C26" s="8">
        <v>55.43</v>
      </c>
    </row>
    <row r="27" ht="18.75">
      <c r="A27" s="31"/>
    </row>
    <row r="28" ht="18.75">
      <c r="A28" s="31"/>
    </row>
    <row r="29" ht="18.75">
      <c r="A29" s="31"/>
    </row>
    <row r="30" ht="18.75">
      <c r="A30" s="31"/>
    </row>
    <row r="31" ht="18.75">
      <c r="A31" s="31"/>
    </row>
    <row r="32" ht="18.75">
      <c r="A32" s="31"/>
    </row>
    <row r="33" ht="18.75">
      <c r="A33" s="31"/>
    </row>
    <row r="34" ht="18.75">
      <c r="A34" s="31"/>
    </row>
    <row r="35" ht="18.75">
      <c r="A35" s="31"/>
    </row>
    <row r="36" ht="18.75">
      <c r="A36" s="31"/>
    </row>
    <row r="37" ht="18.75">
      <c r="A37" s="31"/>
    </row>
    <row r="38" ht="18.75">
      <c r="A38" s="31"/>
    </row>
    <row r="39" ht="18.75">
      <c r="A39" s="31"/>
    </row>
    <row r="40" ht="18.75">
      <c r="A40" s="31"/>
    </row>
    <row r="41" ht="18.75">
      <c r="A41" s="31"/>
    </row>
    <row r="42" ht="18.75">
      <c r="A42" s="31"/>
    </row>
    <row r="43" ht="18.75">
      <c r="A43" s="31"/>
    </row>
    <row r="44" ht="18.75">
      <c r="A44" s="31"/>
    </row>
    <row r="45" ht="18.75">
      <c r="A45" s="31"/>
    </row>
    <row r="46" ht="18.75">
      <c r="A46" s="31"/>
    </row>
    <row r="47" ht="18.75">
      <c r="A47" s="31"/>
    </row>
    <row r="48" ht="18.75">
      <c r="A48" s="31"/>
    </row>
    <row r="49" ht="18.75">
      <c r="A49" s="31"/>
    </row>
    <row r="50" ht="18.75">
      <c r="A50" s="31"/>
    </row>
    <row r="51" ht="18.75">
      <c r="A51" s="31"/>
    </row>
    <row r="52" ht="18.75">
      <c r="A52" s="31"/>
    </row>
    <row r="53" ht="18.75">
      <c r="A53" s="31"/>
    </row>
    <row r="54" ht="18.75">
      <c r="A54" s="31"/>
    </row>
    <row r="55" ht="18.75">
      <c r="A55" s="31"/>
    </row>
    <row r="56" ht="18.75">
      <c r="A56" s="31"/>
    </row>
    <row r="57" ht="18.75">
      <c r="A57" s="31"/>
    </row>
    <row r="58" ht="18.75">
      <c r="A58" s="31"/>
    </row>
    <row r="59" ht="18.75">
      <c r="A59" s="31"/>
    </row>
    <row r="60" ht="18.75">
      <c r="A60" s="31"/>
    </row>
    <row r="61" ht="18.75">
      <c r="A61" s="31"/>
    </row>
    <row r="62" ht="18.75">
      <c r="A62" s="31"/>
    </row>
    <row r="63" ht="18.75">
      <c r="A63" s="31"/>
    </row>
    <row r="64" ht="18.75">
      <c r="A64" s="31"/>
    </row>
    <row r="65" ht="18.75">
      <c r="A65" s="31"/>
    </row>
    <row r="66" ht="18.75">
      <c r="A66" s="31"/>
    </row>
    <row r="67" ht="18.75">
      <c r="A67" s="31"/>
    </row>
    <row r="68" ht="18.75">
      <c r="A68" s="31"/>
    </row>
    <row r="69" ht="18.75">
      <c r="A69" s="31"/>
    </row>
    <row r="70" ht="18.75">
      <c r="A70" s="31"/>
    </row>
    <row r="71" ht="18.75">
      <c r="A71" s="31"/>
    </row>
    <row r="72" ht="18.75">
      <c r="A72" s="31"/>
    </row>
    <row r="73" ht="18.75">
      <c r="A73" s="31"/>
    </row>
    <row r="74" ht="18.75">
      <c r="A74" s="31"/>
    </row>
    <row r="75" ht="18.75">
      <c r="A75" s="31"/>
    </row>
    <row r="76" ht="18.75">
      <c r="A76" s="31"/>
    </row>
    <row r="77" ht="18.75">
      <c r="A77" s="31"/>
    </row>
    <row r="78" ht="18.75">
      <c r="A78" s="31"/>
    </row>
    <row r="79" ht="18.75">
      <c r="A79" s="31"/>
    </row>
    <row r="80" ht="18.75">
      <c r="A80" s="31"/>
    </row>
    <row r="81" ht="18.75">
      <c r="A81" s="31"/>
    </row>
    <row r="82" ht="18.75">
      <c r="A82" s="31"/>
    </row>
    <row r="83" ht="18.75">
      <c r="A83" s="31"/>
    </row>
    <row r="84" ht="18.75">
      <c r="A84" s="31"/>
    </row>
    <row r="85" ht="18.75">
      <c r="A85" s="31"/>
    </row>
    <row r="86" ht="18.75">
      <c r="A86" s="31"/>
    </row>
    <row r="87" ht="18.75">
      <c r="A87" s="31"/>
    </row>
    <row r="88" ht="18.75">
      <c r="A88" s="31"/>
    </row>
    <row r="89" ht="18.75">
      <c r="A89" s="31"/>
    </row>
    <row r="90" ht="18.75">
      <c r="A90" s="3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2007-11-26T06:48:17Z</cp:lastPrinted>
  <dcterms:created xsi:type="dcterms:W3CDTF">2000-08-03T09:33:46Z</dcterms:created>
  <dcterms:modified xsi:type="dcterms:W3CDTF">2024-06-14T01:39:30Z</dcterms:modified>
  <cp:category/>
  <cp:version/>
  <cp:contentType/>
  <cp:contentStatus/>
</cp:coreProperties>
</file>