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'G.4-H.05'!$A$1:$N$34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<sst xmlns="http://schemas.openxmlformats.org/spreadsheetml/2006/main" count="32" uniqueCount="27">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</sst>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[Red]\(&quot;฿&quot;#,##0\)"/>
    <numFmt numFmtId="192" formatCode="&quot;฿&quot;#,##0.00_);[Red]\(&quot;฿&quot;#,##0.00\)"/>
    <numFmt numFmtId="193" formatCode="0.00_)"/>
    <numFmt numFmtId="194" formatCode="0.0"/>
    <numFmt numFmtId="195" formatCode="0.0000_)"/>
    <numFmt numFmtId="196" formatCode="0.00000_)"/>
    <numFmt numFmtId="197" formatCode="0.000000_)"/>
    <numFmt numFmtId="198" formatCode="#,##0_ ;\-#,##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1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3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38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19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93" fontId="7" fillId="0" borderId="0" xfId="0" applyFont="1" applyFill="1" applyAlignment="1">
      <alignment horizontal="centerContinuous"/>
    </xf>
    <xf numFmtId="19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93" fontId="9" fillId="34" borderId="10" xfId="0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93" fontId="9" fillId="34" borderId="11" xfId="0" applyFont="1" applyFill="1" applyBorder="1" applyAlignment="1">
      <alignment horizontal="centerContinuous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93" fontId="9" fillId="34" borderId="12" xfId="0" applyFont="1" applyFill="1" applyBorder="1" applyAlignment="1">
      <alignment horizontal="centerContinuous"/>
    </xf>
    <xf numFmtId="193" fontId="8" fillId="35" borderId="0" xfId="0" applyFont="1" applyFill="1" applyAlignment="1">
      <alignment/>
    </xf>
    <xf numFmtId="193" fontId="8" fillId="35" borderId="0" xfId="0" applyFont="1" applyFill="1" applyAlignment="1">
      <alignment horizontal="center"/>
    </xf>
    <xf numFmtId="196" fontId="8" fillId="35" borderId="0" xfId="0" applyNumberFormat="1" applyFont="1" applyFill="1" applyAlignment="1">
      <alignment/>
    </xf>
    <xf numFmtId="195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9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9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9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94" fontId="8" fillId="36" borderId="15" xfId="0" applyNumberFormat="1" applyFont="1" applyFill="1" applyBorder="1" applyAlignment="1" applyProtection="1">
      <alignment horizontal="center" vertical="center"/>
      <protection/>
    </xf>
    <xf numFmtId="194" fontId="8" fillId="33" borderId="15" xfId="0" applyNumberFormat="1" applyFont="1" applyFill="1" applyBorder="1" applyAlignment="1" applyProtection="1">
      <alignment horizontal="center" vertical="center"/>
      <protection/>
    </xf>
    <xf numFmtId="194" fontId="8" fillId="37" borderId="16" xfId="0" applyNumberFormat="1" applyFont="1" applyFill="1" applyBorder="1" applyAlignment="1">
      <alignment horizontal="center" vertical="center"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0" xfId="0" applyFont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7" borderId="16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 applyProtection="1">
      <alignment horizontal="center" vertical="center"/>
      <protection/>
    </xf>
    <xf numFmtId="194" fontId="8" fillId="37" borderId="15" xfId="0" applyNumberFormat="1" applyFont="1" applyFill="1" applyBorder="1" applyAlignment="1" applyProtection="1">
      <alignment horizontal="center" vertical="center"/>
      <protection/>
    </xf>
    <xf numFmtId="1" fontId="55" fillId="33" borderId="14" xfId="0" applyNumberFormat="1" applyFont="1" applyFill="1" applyBorder="1" applyAlignment="1" applyProtection="1">
      <alignment horizontal="center" vertical="center"/>
      <protection/>
    </xf>
    <xf numFmtId="194" fontId="55" fillId="36" borderId="15" xfId="0" applyNumberFormat="1" applyFont="1" applyFill="1" applyBorder="1" applyAlignment="1" applyProtection="1">
      <alignment horizontal="center" vertical="center"/>
      <protection/>
    </xf>
    <xf numFmtId="2" fontId="55" fillId="33" borderId="15" xfId="0" applyNumberFormat="1" applyFont="1" applyFill="1" applyBorder="1" applyAlignment="1" applyProtection="1">
      <alignment horizontal="center" vertical="center"/>
      <protection/>
    </xf>
    <xf numFmtId="2" fontId="55" fillId="37" borderId="16" xfId="0" applyNumberFormat="1" applyFont="1" applyFill="1" applyBorder="1" applyAlignment="1">
      <alignment horizontal="center" vertical="center"/>
    </xf>
    <xf numFmtId="193" fontId="9" fillId="0" borderId="18" xfId="0" applyFont="1" applyFill="1" applyBorder="1" applyAlignment="1">
      <alignment horizontal="center"/>
    </xf>
    <xf numFmtId="193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'G.4-H.05'!$A$7:$A$31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'G.4-H.05'!$N$7:$N$31</c:f>
              <c:numCache>
                <c:ptCount val="25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36.45</c:v>
                </c:pt>
                <c:pt idx="21">
                  <c:v>27.340416000000015</c:v>
                </c:pt>
                <c:pt idx="22">
                  <c:v>62.878636799999995</c:v>
                </c:pt>
                <c:pt idx="23">
                  <c:v>40.052275200000004</c:v>
                </c:pt>
                <c:pt idx="24">
                  <c:v>2.2152960000000013</c:v>
                </c:pt>
              </c:numCache>
            </c:numRef>
          </c:val>
        </c:ser>
        <c:gapWidth val="100"/>
        <c:axId val="54473538"/>
        <c:axId val="20499795"/>
      </c:barChart>
      <c:lineChart>
        <c:grouping val="standard"/>
        <c:varyColors val="0"/>
        <c:ser>
          <c:idx val="1"/>
          <c:order val="1"/>
          <c:tx>
            <c:v>ค่าเฉลี่ย 54.4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'G.4-H.05'!$P$7:$P$30</c:f>
              <c:numCache>
                <c:ptCount val="24"/>
                <c:pt idx="0">
                  <c:v>54.35422199999999</c:v>
                </c:pt>
                <c:pt idx="1">
                  <c:v>54.35422199999999</c:v>
                </c:pt>
                <c:pt idx="2">
                  <c:v>54.35422199999999</c:v>
                </c:pt>
                <c:pt idx="3">
                  <c:v>54.35422199999999</c:v>
                </c:pt>
                <c:pt idx="4">
                  <c:v>54.35422199999999</c:v>
                </c:pt>
                <c:pt idx="5">
                  <c:v>54.35422199999999</c:v>
                </c:pt>
                <c:pt idx="6">
                  <c:v>54.35422199999999</c:v>
                </c:pt>
                <c:pt idx="7">
                  <c:v>54.35422199999999</c:v>
                </c:pt>
                <c:pt idx="8">
                  <c:v>54.35422199999999</c:v>
                </c:pt>
                <c:pt idx="9">
                  <c:v>54.35422199999999</c:v>
                </c:pt>
                <c:pt idx="10">
                  <c:v>54.35422199999999</c:v>
                </c:pt>
                <c:pt idx="11">
                  <c:v>54.35422199999999</c:v>
                </c:pt>
                <c:pt idx="12">
                  <c:v>54.35422199999999</c:v>
                </c:pt>
                <c:pt idx="13">
                  <c:v>54.35422199999999</c:v>
                </c:pt>
                <c:pt idx="14">
                  <c:v>54.35422199999999</c:v>
                </c:pt>
                <c:pt idx="15">
                  <c:v>54.35422199999999</c:v>
                </c:pt>
                <c:pt idx="16">
                  <c:v>54.35422199999999</c:v>
                </c:pt>
                <c:pt idx="17">
                  <c:v>54.35422199999999</c:v>
                </c:pt>
                <c:pt idx="18">
                  <c:v>54.35422199999999</c:v>
                </c:pt>
                <c:pt idx="19">
                  <c:v>54.35422199999999</c:v>
                </c:pt>
                <c:pt idx="20">
                  <c:v>54.35422199999999</c:v>
                </c:pt>
                <c:pt idx="21">
                  <c:v>54.35422199999999</c:v>
                </c:pt>
                <c:pt idx="22">
                  <c:v>54.35422199999999</c:v>
                </c:pt>
                <c:pt idx="23">
                  <c:v>54.35422199999999</c:v>
                </c:pt>
              </c:numCache>
            </c:numRef>
          </c:val>
          <c:smooth val="0"/>
        </c:ser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499795"/>
        <c:crossesAt val="0"/>
        <c:auto val="1"/>
        <c:lblOffset val="100"/>
        <c:tickLblSkip val="1"/>
        <c:noMultiLvlLbl val="0"/>
      </c:catAx>
      <c:valAx>
        <c:axId val="2049979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zoomScalePageLayoutView="0" workbookViewId="0" topLeftCell="A7">
      <selection activeCell="B31" sqref="B31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26</v>
      </c>
      <c r="M3" s="53"/>
      <c r="N3" s="53"/>
      <c r="O3" s="53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8" t="s">
        <v>1</v>
      </c>
      <c r="Q4" s="49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8" t="s">
        <v>16</v>
      </c>
      <c r="Q5" s="49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0" t="s">
        <v>17</v>
      </c>
      <c r="Q6" s="51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30">$N$36</f>
        <v>54.35422199999999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54.35422199999999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54.35422199999999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54.35422199999999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54.35422199999999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54.35422199999999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54.35422199999999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54.35422199999999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54.35422199999999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54.35422199999999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54.35422199999999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54.35422199999999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54.35422199999999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54.35422199999999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54.35422199999999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54.35422199999999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54.35422199999999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 aca="true" t="shared" si="3" ref="N24:N29">SUM(B24:M24)</f>
        <v>73.43</v>
      </c>
      <c r="O24" s="37">
        <f t="shared" si="2"/>
        <v>2.3284500253678337</v>
      </c>
      <c r="P24" s="38">
        <f t="shared" si="0"/>
        <v>54.35422199999999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 t="shared" si="3"/>
        <v>68.89</v>
      </c>
      <c r="O25" s="37">
        <f t="shared" si="2"/>
        <v>2.1844875697615422</v>
      </c>
      <c r="P25" s="38">
        <f t="shared" si="0"/>
        <v>54.35422199999999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 t="shared" si="3"/>
        <v>38.06</v>
      </c>
      <c r="O26" s="37">
        <f t="shared" si="2"/>
        <v>1.2068746829020802</v>
      </c>
      <c r="P26" s="38">
        <f t="shared" si="0"/>
        <v>54.35422199999999</v>
      </c>
      <c r="Q26" s="39"/>
    </row>
    <row r="27" spans="1:17" ht="15" customHeight="1">
      <c r="A27" s="34">
        <v>2563</v>
      </c>
      <c r="B27" s="35">
        <v>1.89</v>
      </c>
      <c r="C27" s="35">
        <v>1.86</v>
      </c>
      <c r="D27" s="35">
        <v>2.4</v>
      </c>
      <c r="E27" s="35">
        <v>3.95</v>
      </c>
      <c r="F27" s="35">
        <v>5.71</v>
      </c>
      <c r="G27" s="35">
        <v>5.91</v>
      </c>
      <c r="H27" s="35">
        <v>4.49</v>
      </c>
      <c r="I27" s="35">
        <v>2.97</v>
      </c>
      <c r="J27" s="35">
        <v>2.68</v>
      </c>
      <c r="K27" s="35">
        <v>2.57</v>
      </c>
      <c r="L27" s="35">
        <v>1.21</v>
      </c>
      <c r="M27" s="35">
        <v>0.81</v>
      </c>
      <c r="N27" s="36">
        <f t="shared" si="3"/>
        <v>36.45</v>
      </c>
      <c r="O27" s="37">
        <f>N27*1000000/(365*86400)</f>
        <v>1.1558219178082192</v>
      </c>
      <c r="P27" s="38">
        <f t="shared" si="0"/>
        <v>54.35422199999999</v>
      </c>
      <c r="Q27" s="39"/>
    </row>
    <row r="28" spans="1:17" ht="15" customHeight="1">
      <c r="A28" s="34">
        <v>2564</v>
      </c>
      <c r="B28" s="35">
        <v>2.1964608</v>
      </c>
      <c r="C28" s="35">
        <v>2.1017664000000003</v>
      </c>
      <c r="D28" s="35">
        <v>2.402611200000001</v>
      </c>
      <c r="E28" s="35">
        <v>2.276121600000002</v>
      </c>
      <c r="F28" s="35">
        <v>2.5795584000000003</v>
      </c>
      <c r="G28" s="35">
        <v>2.3559552000000012</v>
      </c>
      <c r="H28" s="35">
        <v>2.634163200000003</v>
      </c>
      <c r="I28" s="35">
        <v>2.6455680000000026</v>
      </c>
      <c r="J28" s="35">
        <v>2.414016000000001</v>
      </c>
      <c r="K28" s="35">
        <v>2.139264000000002</v>
      </c>
      <c r="L28" s="35">
        <v>1.7815680000000005</v>
      </c>
      <c r="M28" s="35">
        <v>1.8133632000000013</v>
      </c>
      <c r="N28" s="36">
        <f t="shared" si="3"/>
        <v>27.340416000000015</v>
      </c>
      <c r="O28" s="37">
        <f>N28*1000000/(365*86400)</f>
        <v>0.8669589041095895</v>
      </c>
      <c r="P28" s="38">
        <f t="shared" si="0"/>
        <v>54.35422199999999</v>
      </c>
      <c r="Q28" s="39"/>
    </row>
    <row r="29" spans="1:17" ht="15" customHeight="1">
      <c r="A29" s="34">
        <v>2565</v>
      </c>
      <c r="B29" s="35">
        <v>1.8258048000000018</v>
      </c>
      <c r="C29" s="35">
        <v>1.9198080000000008</v>
      </c>
      <c r="D29" s="35">
        <v>1.2000959999999998</v>
      </c>
      <c r="E29" s="35">
        <v>4.489344000000001</v>
      </c>
      <c r="F29" s="35">
        <v>8.963999999999999</v>
      </c>
      <c r="G29" s="35">
        <v>14.806367999999999</v>
      </c>
      <c r="H29" s="35">
        <v>12.395807999999993</v>
      </c>
      <c r="I29" s="35">
        <v>5.271264</v>
      </c>
      <c r="J29" s="35">
        <v>3.907872000000003</v>
      </c>
      <c r="K29" s="35">
        <v>3.0991679999999993</v>
      </c>
      <c r="L29" s="35">
        <v>2.5349759999999972</v>
      </c>
      <c r="M29" s="35">
        <v>2.4641279999999974</v>
      </c>
      <c r="N29" s="36">
        <f t="shared" si="3"/>
        <v>62.878636799999995</v>
      </c>
      <c r="O29" s="37">
        <f>N29*1000000/(365*86400)</f>
        <v>1.993868493150685</v>
      </c>
      <c r="P29" s="38">
        <f t="shared" si="0"/>
        <v>54.35422199999999</v>
      </c>
      <c r="Q29" s="39"/>
    </row>
    <row r="30" spans="1:17" ht="15" customHeight="1">
      <c r="A30" s="34">
        <v>2566</v>
      </c>
      <c r="B30" s="35">
        <v>1.7737919999999998</v>
      </c>
      <c r="C30" s="35">
        <v>2.6688960000000006</v>
      </c>
      <c r="D30" s="35">
        <v>1.9068479999999994</v>
      </c>
      <c r="E30" s="35">
        <v>2.4096959999999994</v>
      </c>
      <c r="F30" s="35">
        <v>3.5778240000000006</v>
      </c>
      <c r="G30" s="35">
        <v>4.719168</v>
      </c>
      <c r="H30" s="35">
        <v>6.903359999999999</v>
      </c>
      <c r="I30" s="35">
        <v>4.887648000000001</v>
      </c>
      <c r="J30" s="35">
        <v>4.164480000000002</v>
      </c>
      <c r="K30" s="35">
        <v>2.4744960000000025</v>
      </c>
      <c r="L30" s="35">
        <v>2.2488192</v>
      </c>
      <c r="M30" s="35">
        <v>2.317248000000001</v>
      </c>
      <c r="N30" s="40">
        <f>SUM(B30:M30)</f>
        <v>40.052275200000004</v>
      </c>
      <c r="O30" s="41">
        <f>N30*1000000/(365*86400)</f>
        <v>1.2700493150684933</v>
      </c>
      <c r="P30" s="38">
        <f t="shared" si="0"/>
        <v>54.35422199999999</v>
      </c>
      <c r="Q30" s="39"/>
    </row>
    <row r="31" spans="1:17" ht="15" customHeight="1">
      <c r="A31" s="44">
        <v>2567</v>
      </c>
      <c r="B31" s="45">
        <v>2.2152960000000013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>SUM(B31:M31)</f>
        <v>2.2152960000000013</v>
      </c>
      <c r="O31" s="47">
        <f>N31*1000000/(365*86400)</f>
        <v>0.0702465753424658</v>
      </c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1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1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1"/>
      <c r="P34" s="38"/>
      <c r="Q34" s="39"/>
    </row>
    <row r="35" spans="1:17" ht="15" customHeight="1">
      <c r="A35" s="42" t="s">
        <v>19</v>
      </c>
      <c r="B35" s="43">
        <f>MAX(B7:B30)</f>
        <v>4.97</v>
      </c>
      <c r="C35" s="43">
        <f aca="true" t="shared" si="4" ref="C35:M35">MAX(C7:C30)</f>
        <v>6.64</v>
      </c>
      <c r="D35" s="43">
        <f t="shared" si="4"/>
        <v>6.11</v>
      </c>
      <c r="E35" s="43">
        <f t="shared" si="4"/>
        <v>9.15</v>
      </c>
      <c r="F35" s="43">
        <f t="shared" si="4"/>
        <v>15.83</v>
      </c>
      <c r="G35" s="43">
        <f t="shared" si="4"/>
        <v>17.48</v>
      </c>
      <c r="H35" s="43">
        <f t="shared" si="4"/>
        <v>13.93</v>
      </c>
      <c r="I35" s="43">
        <f t="shared" si="4"/>
        <v>15.01</v>
      </c>
      <c r="J35" s="43">
        <f t="shared" si="4"/>
        <v>11.96</v>
      </c>
      <c r="K35" s="43">
        <f t="shared" si="4"/>
        <v>6.05</v>
      </c>
      <c r="L35" s="43">
        <f t="shared" si="4"/>
        <v>3.84</v>
      </c>
      <c r="M35" s="43">
        <f t="shared" si="4"/>
        <v>4.72</v>
      </c>
      <c r="N35" s="43">
        <f>MAX(N7:N30)</f>
        <v>90.99000000000001</v>
      </c>
      <c r="O35" s="37">
        <f>N35*1000000/(365*86400)</f>
        <v>2.8852739726027403</v>
      </c>
      <c r="P35" s="39"/>
      <c r="Q35" s="39"/>
    </row>
    <row r="36" spans="1:17" ht="15" customHeight="1">
      <c r="A36" s="42" t="s">
        <v>16</v>
      </c>
      <c r="B36" s="43">
        <f>AVERAGE(B7:B30)</f>
        <v>2.0627523999999995</v>
      </c>
      <c r="C36" s="43">
        <f aca="true" t="shared" si="5" ref="C36:M36">AVERAGE(C7:C30)</f>
        <v>2.8812695999999995</v>
      </c>
      <c r="D36" s="43">
        <f t="shared" si="5"/>
        <v>2.8883148</v>
      </c>
      <c r="E36" s="43">
        <f t="shared" si="5"/>
        <v>4.586465066666666</v>
      </c>
      <c r="F36" s="43">
        <f t="shared" si="5"/>
        <v>7.582557599999999</v>
      </c>
      <c r="G36" s="43">
        <f t="shared" si="5"/>
        <v>9.7992288</v>
      </c>
      <c r="H36" s="43">
        <f t="shared" si="5"/>
        <v>7.453888799999999</v>
      </c>
      <c r="I36" s="43">
        <f t="shared" si="5"/>
        <v>5.482686666666667</v>
      </c>
      <c r="J36" s="43">
        <f t="shared" si="5"/>
        <v>4.091098666666666</v>
      </c>
      <c r="K36" s="43">
        <f t="shared" si="5"/>
        <v>3.015955333333333</v>
      </c>
      <c r="L36" s="43">
        <f t="shared" si="5"/>
        <v>2.2073068</v>
      </c>
      <c r="M36" s="43">
        <f t="shared" si="5"/>
        <v>2.3026974666666664</v>
      </c>
      <c r="N36" s="43">
        <f>SUM(B36:M36)</f>
        <v>54.35422199999999</v>
      </c>
      <c r="O36" s="37">
        <f>N36*1000000/(365*86400)</f>
        <v>1.7235610730593605</v>
      </c>
      <c r="P36" s="39"/>
      <c r="Q36" s="39"/>
    </row>
    <row r="37" spans="1:17" ht="15" customHeight="1">
      <c r="A37" s="42" t="s">
        <v>20</v>
      </c>
      <c r="B37" s="43">
        <f>MIN(B7:B30)</f>
        <v>0.84</v>
      </c>
      <c r="C37" s="43">
        <f aca="true" t="shared" si="6" ref="C37:M37">MIN(C7:C30)</f>
        <v>0.95</v>
      </c>
      <c r="D37" s="43">
        <f t="shared" si="6"/>
        <v>0.4</v>
      </c>
      <c r="E37" s="43">
        <f t="shared" si="6"/>
        <v>0.93</v>
      </c>
      <c r="F37" s="43">
        <f t="shared" si="6"/>
        <v>2.5795584000000003</v>
      </c>
      <c r="G37" s="43">
        <f t="shared" si="6"/>
        <v>2.3559552000000012</v>
      </c>
      <c r="H37" s="43">
        <f t="shared" si="6"/>
        <v>2.634163200000003</v>
      </c>
      <c r="I37" s="43">
        <f t="shared" si="6"/>
        <v>2.64</v>
      </c>
      <c r="J37" s="43">
        <f t="shared" si="6"/>
        <v>2.4</v>
      </c>
      <c r="K37" s="43">
        <f t="shared" si="6"/>
        <v>1.76</v>
      </c>
      <c r="L37" s="43">
        <f t="shared" si="6"/>
        <v>1.21</v>
      </c>
      <c r="M37" s="43">
        <f t="shared" si="6"/>
        <v>0.81</v>
      </c>
      <c r="N37" s="43">
        <f>MIN(N7:N30)</f>
        <v>27.340416000000015</v>
      </c>
      <c r="O37" s="37">
        <f>N37*1000000/(365*86400)</f>
        <v>0.8669589041095895</v>
      </c>
      <c r="P37" s="39"/>
      <c r="Q37" s="39"/>
    </row>
    <row r="38" spans="1:15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/>
    </row>
    <row r="40" spans="1:15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>
      <c r="A46" s="28"/>
      <c r="B46" s="29"/>
      <c r="C46" s="30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27"/>
    </row>
    <row r="47" spans="1:15" ht="15" customHeight="1">
      <c r="A47" s="28"/>
      <c r="B47" s="29"/>
      <c r="C47" s="29"/>
      <c r="D47" s="29"/>
      <c r="E47" s="27"/>
      <c r="F47" s="29"/>
      <c r="G47" s="29"/>
      <c r="H47" s="29"/>
      <c r="I47" s="29"/>
      <c r="J47" s="29"/>
      <c r="K47" s="29"/>
      <c r="L47" s="29"/>
      <c r="M47" s="29"/>
      <c r="N47" s="31"/>
      <c r="O47" s="27"/>
    </row>
    <row r="48" spans="1:15" ht="15" customHeight="1">
      <c r="A48" s="28"/>
      <c r="B48" s="29"/>
      <c r="C48" s="29"/>
      <c r="D48" s="29"/>
      <c r="E48" s="27"/>
      <c r="F48" s="29"/>
      <c r="G48" s="29"/>
      <c r="H48" s="29"/>
      <c r="I48" s="29"/>
      <c r="J48" s="29"/>
      <c r="K48" s="29"/>
      <c r="L48" s="29"/>
      <c r="M48" s="29"/>
      <c r="N48" s="31"/>
      <c r="O48" s="27"/>
    </row>
    <row r="49" spans="1:15" ht="15" customHeight="1">
      <c r="A49" s="28"/>
      <c r="B49" s="29"/>
      <c r="C49" s="29"/>
      <c r="D49" s="29"/>
      <c r="E49" s="27"/>
      <c r="F49" s="29"/>
      <c r="G49" s="29"/>
      <c r="H49" s="29"/>
      <c r="I49" s="29"/>
      <c r="J49" s="29"/>
      <c r="K49" s="29"/>
      <c r="L49" s="29"/>
      <c r="M49" s="29"/>
      <c r="N49" s="31"/>
      <c r="O49" s="27"/>
    </row>
    <row r="50" spans="1:15" ht="15" customHeight="1">
      <c r="A50" s="28"/>
      <c r="B50" s="29"/>
      <c r="C50" s="29"/>
      <c r="D50" s="29"/>
      <c r="E50" s="27"/>
      <c r="F50" s="29"/>
      <c r="G50" s="29"/>
      <c r="H50" s="29"/>
      <c r="I50" s="29"/>
      <c r="J50" s="29"/>
      <c r="K50" s="29"/>
      <c r="L50" s="29"/>
      <c r="M50" s="29"/>
      <c r="N50" s="31"/>
      <c r="O50" s="27"/>
    </row>
    <row r="51" ht="15" customHeight="1">
      <c r="A51" s="32"/>
    </row>
    <row r="52" ht="15" customHeight="1">
      <c r="A52" s="32"/>
    </row>
    <row r="53" ht="15" customHeight="1">
      <c r="A53" s="32"/>
    </row>
    <row r="54" ht="15" customHeight="1">
      <c r="A54" s="32"/>
    </row>
    <row r="55" ht="15" customHeight="1">
      <c r="A55" s="32"/>
    </row>
    <row r="56" ht="18" customHeight="1">
      <c r="A56" s="32"/>
    </row>
    <row r="57" ht="18" customHeight="1">
      <c r="A57" s="32"/>
    </row>
    <row r="58" ht="18" customHeight="1">
      <c r="A58" s="32"/>
    </row>
    <row r="59" ht="18" customHeight="1">
      <c r="A59" s="32"/>
    </row>
    <row r="60" ht="18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2017-05-09T02:50:12Z</cp:lastPrinted>
  <dcterms:created xsi:type="dcterms:W3CDTF">1994-01-31T08:04:27Z</dcterms:created>
  <dcterms:modified xsi:type="dcterms:W3CDTF">2024-05-27T08:08:31Z</dcterms:modified>
  <cp:category/>
  <cp:version/>
  <cp:contentType/>
  <cp:contentStatus/>
</cp:coreProperties>
</file>