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<sst xmlns="http://schemas.openxmlformats.org/spreadsheetml/2006/main" count="32" uniqueCount="27">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</sst>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194" fontId="12" fillId="33" borderId="15" xfId="0" applyNumberFormat="1" applyFont="1" applyFill="1" applyBorder="1" applyAlignment="1" applyProtection="1">
      <alignment horizontal="center" vertical="center"/>
      <protection/>
    </xf>
    <xf numFmtId="194" fontId="12" fillId="36" borderId="15" xfId="0" applyNumberFormat="1" applyFont="1" applyFill="1" applyBorder="1" applyAlignment="1" applyProtection="1">
      <alignment horizontal="center" vertical="center"/>
      <protection/>
    </xf>
    <xf numFmtId="194" fontId="12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'G.4-H.05'!$A$7:$A$28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'G.4-H.05'!$N$7:$N$28</c:f>
              <c:numCache>
                <c:ptCount val="22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25.527052800000014</c:v>
                </c:pt>
              </c:numCache>
            </c:numRef>
          </c:val>
        </c:ser>
        <c:gapWidth val="100"/>
        <c:axId val="14437967"/>
        <c:axId val="62832840"/>
      </c:barChart>
      <c:lineChart>
        <c:grouping val="standard"/>
        <c:varyColors val="0"/>
        <c:ser>
          <c:idx val="1"/>
          <c:order val="1"/>
          <c:tx>
            <c:v>ค่าเฉลี่ย 55.9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'G.4-H.05'!$P$7:$P$27</c:f>
              <c:numCache>
                <c:ptCount val="21"/>
                <c:pt idx="0">
                  <c:v>55.91571428571428</c:v>
                </c:pt>
                <c:pt idx="1">
                  <c:v>55.91571428571428</c:v>
                </c:pt>
                <c:pt idx="2">
                  <c:v>55.91571428571428</c:v>
                </c:pt>
                <c:pt idx="3">
                  <c:v>55.91571428571428</c:v>
                </c:pt>
                <c:pt idx="4">
                  <c:v>55.91571428571428</c:v>
                </c:pt>
                <c:pt idx="5">
                  <c:v>55.91571428571428</c:v>
                </c:pt>
                <c:pt idx="6">
                  <c:v>55.91571428571428</c:v>
                </c:pt>
                <c:pt idx="7">
                  <c:v>55.91571428571428</c:v>
                </c:pt>
                <c:pt idx="8">
                  <c:v>55.91571428571428</c:v>
                </c:pt>
                <c:pt idx="9">
                  <c:v>55.91571428571428</c:v>
                </c:pt>
                <c:pt idx="10">
                  <c:v>55.91571428571428</c:v>
                </c:pt>
                <c:pt idx="11">
                  <c:v>55.91571428571428</c:v>
                </c:pt>
                <c:pt idx="12">
                  <c:v>55.91571428571428</c:v>
                </c:pt>
                <c:pt idx="13">
                  <c:v>55.91571428571428</c:v>
                </c:pt>
                <c:pt idx="14">
                  <c:v>55.91571428571428</c:v>
                </c:pt>
                <c:pt idx="15">
                  <c:v>55.91571428571428</c:v>
                </c:pt>
                <c:pt idx="16">
                  <c:v>55.91571428571428</c:v>
                </c:pt>
                <c:pt idx="17">
                  <c:v>55.91571428571428</c:v>
                </c:pt>
                <c:pt idx="18">
                  <c:v>55.91571428571428</c:v>
                </c:pt>
                <c:pt idx="19">
                  <c:v>55.91571428571428</c:v>
                </c:pt>
                <c:pt idx="20">
                  <c:v>55.91571428571428</c:v>
                </c:pt>
              </c:numCache>
            </c:numRef>
          </c:val>
          <c:smooth val="0"/>
        </c:ser>
        <c:axId val="14437967"/>
        <c:axId val="6283284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832840"/>
        <c:crossesAt val="0"/>
        <c:auto val="1"/>
        <c:lblOffset val="100"/>
        <c:tickLblSkip val="1"/>
        <c:noMultiLvlLbl val="0"/>
      </c:catAx>
      <c:valAx>
        <c:axId val="6283284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22">
      <selection activeCell="B28" sqref="B28:L28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27">$N$36</f>
        <v>55.91571428571428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55.91571428571428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55.91571428571428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55.91571428571428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55.91571428571428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55.91571428571428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55.91571428571428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55.91571428571428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55.91571428571428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55.91571428571428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55.91571428571428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55.91571428571428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55.91571428571428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55.91571428571428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55.91571428571428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55.91571428571428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55.91571428571428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 t="shared" si="2"/>
        <v>2.3284500253678337</v>
      </c>
      <c r="P24" s="38">
        <f t="shared" si="0"/>
        <v>55.91571428571428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 t="shared" si="2"/>
        <v>2.1844875697615422</v>
      </c>
      <c r="P25" s="38">
        <f t="shared" si="0"/>
        <v>55.91571428571428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>SUM(B26:M26)</f>
        <v>38.06</v>
      </c>
      <c r="O26" s="37">
        <f t="shared" si="2"/>
        <v>1.2068746829020802</v>
      </c>
      <c r="P26" s="38">
        <f t="shared" si="0"/>
        <v>55.91571428571428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>SUM(B27:M27)</f>
        <v>36.45</v>
      </c>
      <c r="O27" s="37">
        <f>N27*1000000/(365*86400)</f>
        <v>1.1558219178082192</v>
      </c>
      <c r="P27" s="38">
        <f t="shared" si="0"/>
        <v>55.91571428571428</v>
      </c>
      <c r="Q27" s="39"/>
    </row>
    <row r="28" spans="1:17" ht="15" customHeight="1">
      <c r="A28" s="44">
        <v>2564</v>
      </c>
      <c r="B28" s="46">
        <v>2.1964608</v>
      </c>
      <c r="C28" s="46">
        <v>2.1017664000000003</v>
      </c>
      <c r="D28" s="46">
        <v>2.402611200000001</v>
      </c>
      <c r="E28" s="46">
        <v>2.276121600000002</v>
      </c>
      <c r="F28" s="46">
        <v>2.5795584000000003</v>
      </c>
      <c r="G28" s="46">
        <v>2.3559552000000012</v>
      </c>
      <c r="H28" s="46">
        <v>2.634163200000003</v>
      </c>
      <c r="I28" s="46">
        <v>2.6455680000000026</v>
      </c>
      <c r="J28" s="46">
        <v>2.414016000000001</v>
      </c>
      <c r="K28" s="46">
        <v>2.139264000000002</v>
      </c>
      <c r="L28" s="46">
        <v>1.7815680000000005</v>
      </c>
      <c r="M28" s="46"/>
      <c r="N28" s="45">
        <f>SUM(B28:M28)</f>
        <v>25.527052800000014</v>
      </c>
      <c r="O28" s="47">
        <f>N28*1000000/(365*86400)</f>
        <v>0.8094575342465758</v>
      </c>
      <c r="P28" s="38"/>
      <c r="Q28" s="39"/>
    </row>
    <row r="29" spans="1:17" ht="15" customHeight="1">
      <c r="A29" s="34">
        <v>2565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0"/>
      <c r="O29" s="41"/>
      <c r="P29" s="38"/>
      <c r="Q29" s="39"/>
    </row>
    <row r="30" spans="1:17" ht="15" customHeight="1">
      <c r="A30" s="34">
        <v>2566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0"/>
      <c r="O30" s="41"/>
      <c r="P30" s="38"/>
      <c r="Q30" s="39"/>
    </row>
    <row r="31" spans="1:17" ht="15" customHeight="1">
      <c r="A31" s="34">
        <v>2567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0"/>
      <c r="O31" s="41"/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MAX(B7:B27)</f>
        <v>4.97</v>
      </c>
      <c r="C35" s="43">
        <f aca="true" t="shared" si="3" ref="C35:N35">MAX(C7:C27)</f>
        <v>6.64</v>
      </c>
      <c r="D35" s="43">
        <f t="shared" si="3"/>
        <v>6.11</v>
      </c>
      <c r="E35" s="43">
        <f t="shared" si="3"/>
        <v>9.15</v>
      </c>
      <c r="F35" s="43">
        <f t="shared" si="3"/>
        <v>15.83</v>
      </c>
      <c r="G35" s="43">
        <f t="shared" si="3"/>
        <v>17.48</v>
      </c>
      <c r="H35" s="43">
        <f t="shared" si="3"/>
        <v>13.93</v>
      </c>
      <c r="I35" s="43">
        <f t="shared" si="3"/>
        <v>15.01</v>
      </c>
      <c r="J35" s="43">
        <f t="shared" si="3"/>
        <v>11.96</v>
      </c>
      <c r="K35" s="43">
        <f t="shared" si="3"/>
        <v>6.05</v>
      </c>
      <c r="L35" s="43">
        <f t="shared" si="3"/>
        <v>3.84</v>
      </c>
      <c r="M35" s="43">
        <f t="shared" si="3"/>
        <v>4.72</v>
      </c>
      <c r="N35" s="43">
        <f t="shared" si="3"/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AVERAGE(B7:B27)</f>
        <v>2.081428571428571</v>
      </c>
      <c r="C36" s="43">
        <f aca="true" t="shared" si="4" ref="C36:M36">AVERAGE(C7:C27)</f>
        <v>2.9742857142857138</v>
      </c>
      <c r="D36" s="43">
        <f t="shared" si="4"/>
        <v>3.0385714285714287</v>
      </c>
      <c r="E36" s="43">
        <f t="shared" si="4"/>
        <v>4.804761904761905</v>
      </c>
      <c r="F36" s="43">
        <f t="shared" si="4"/>
        <v>7.945714285714285</v>
      </c>
      <c r="G36" s="43">
        <f t="shared" si="4"/>
        <v>10.157142857142857</v>
      </c>
      <c r="H36" s="43">
        <f t="shared" si="4"/>
        <v>7.474285714285715</v>
      </c>
      <c r="I36" s="43">
        <f t="shared" si="4"/>
        <v>5.656190476190477</v>
      </c>
      <c r="J36" s="43">
        <f t="shared" si="4"/>
        <v>4.1761904761904765</v>
      </c>
      <c r="K36" s="43">
        <f t="shared" si="4"/>
        <v>3.079523809523809</v>
      </c>
      <c r="L36" s="43">
        <f t="shared" si="4"/>
        <v>2.21</v>
      </c>
      <c r="M36" s="43">
        <f t="shared" si="4"/>
        <v>2.317619047619048</v>
      </c>
      <c r="N36" s="43">
        <f>SUM(B36:M36)</f>
        <v>55.91571428571428</v>
      </c>
      <c r="O36" s="37">
        <f>N36*1000000/(365*86400)</f>
        <v>1.7730756686236138</v>
      </c>
      <c r="P36" s="39"/>
      <c r="Q36" s="39"/>
    </row>
    <row r="37" spans="1:17" ht="15" customHeight="1">
      <c r="A37" s="42" t="s">
        <v>20</v>
      </c>
      <c r="B37" s="43">
        <f>MIN(B7:B27)</f>
        <v>0.84</v>
      </c>
      <c r="C37" s="43">
        <f aca="true" t="shared" si="5" ref="C37:N37">MIN(C7:C27)</f>
        <v>0.95</v>
      </c>
      <c r="D37" s="43">
        <f t="shared" si="5"/>
        <v>0.4</v>
      </c>
      <c r="E37" s="43">
        <f t="shared" si="5"/>
        <v>0.93</v>
      </c>
      <c r="F37" s="43">
        <f t="shared" si="5"/>
        <v>3.78</v>
      </c>
      <c r="G37" s="43">
        <f t="shared" si="5"/>
        <v>4.04</v>
      </c>
      <c r="H37" s="43">
        <f t="shared" si="5"/>
        <v>2.98</v>
      </c>
      <c r="I37" s="43">
        <f t="shared" si="5"/>
        <v>2.64</v>
      </c>
      <c r="J37" s="43">
        <f t="shared" si="5"/>
        <v>2.4</v>
      </c>
      <c r="K37" s="43">
        <f t="shared" si="5"/>
        <v>1.76</v>
      </c>
      <c r="L37" s="43">
        <f t="shared" si="5"/>
        <v>1.21</v>
      </c>
      <c r="M37" s="43">
        <f t="shared" si="5"/>
        <v>0.81</v>
      </c>
      <c r="N37" s="43">
        <f t="shared" si="5"/>
        <v>29.21</v>
      </c>
      <c r="O37" s="37">
        <f>N37*1000000/(365*86400)</f>
        <v>0.9262430238457636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2017-05-09T02:50:12Z</cp:lastPrinted>
  <dcterms:created xsi:type="dcterms:W3CDTF">1994-01-31T08:04:27Z</dcterms:created>
  <dcterms:modified xsi:type="dcterms:W3CDTF">2022-03-16T08:41:40Z</dcterms:modified>
  <cp:category/>
  <cp:version/>
  <cp:contentType/>
  <cp:contentStatus/>
</cp:coreProperties>
</file>