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'G.4-H.05'!$A$1:$N$40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<sst xmlns="http://schemas.openxmlformats.org/spreadsheetml/2006/main" count="32" uniqueCount="27">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</sst>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0.0000_)"/>
    <numFmt numFmtId="192" formatCode="0.00000_)"/>
    <numFmt numFmtId="193" formatCode="0.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4.7"/>
      <name val="TH SarabunPSK"/>
      <family val="2"/>
    </font>
    <font>
      <sz val="16"/>
      <color indexed="13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89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189" fontId="9" fillId="18" borderId="10" xfId="0" applyFont="1" applyFill="1" applyBorder="1" applyAlignment="1">
      <alignment/>
    </xf>
    <xf numFmtId="1" fontId="9" fillId="5" borderId="11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189" fontId="9" fillId="18" borderId="11" xfId="0" applyFont="1" applyFill="1" applyBorder="1" applyAlignment="1">
      <alignment horizontal="centerContinuous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189" fontId="9" fillId="18" borderId="12" xfId="0" applyFont="1" applyFill="1" applyBorder="1" applyAlignment="1">
      <alignment horizontal="centerContinuous"/>
    </xf>
    <xf numFmtId="189" fontId="8" fillId="19" borderId="0" xfId="0" applyFont="1" applyFill="1" applyAlignment="1">
      <alignment/>
    </xf>
    <xf numFmtId="189" fontId="8" fillId="19" borderId="0" xfId="0" applyFont="1" applyFill="1" applyAlignment="1">
      <alignment horizontal="center"/>
    </xf>
    <xf numFmtId="192" fontId="8" fillId="19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89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 vertical="center"/>
      <protection/>
    </xf>
    <xf numFmtId="190" fontId="8" fillId="20" borderId="15" xfId="0" applyNumberFormat="1" applyFont="1" applyFill="1" applyBorder="1" applyAlignment="1" applyProtection="1">
      <alignment horizontal="center" vertical="center"/>
      <protection/>
    </xf>
    <xf numFmtId="190" fontId="8" fillId="5" borderId="15" xfId="0" applyNumberFormat="1" applyFont="1" applyFill="1" applyBorder="1" applyAlignment="1" applyProtection="1">
      <alignment horizontal="center" vertical="center"/>
      <protection/>
    </xf>
    <xf numFmtId="190" fontId="8" fillId="7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2" fontId="8" fillId="20" borderId="15" xfId="0" applyNumberFormat="1" applyFont="1" applyFill="1" applyBorder="1" applyAlignment="1" applyProtection="1">
      <alignment horizontal="center" vertical="center"/>
      <protection/>
    </xf>
    <xf numFmtId="2" fontId="8" fillId="5" borderId="15" xfId="0" applyNumberFormat="1" applyFont="1" applyFill="1" applyBorder="1" applyAlignment="1" applyProtection="1">
      <alignment horizontal="center" vertical="center"/>
      <protection/>
    </xf>
    <xf numFmtId="2" fontId="8" fillId="7" borderId="16" xfId="0" applyNumberFormat="1" applyFont="1" applyFill="1" applyBorder="1" applyAlignment="1">
      <alignment horizontal="center" vertical="center"/>
    </xf>
    <xf numFmtId="1" fontId="8" fillId="7" borderId="14" xfId="0" applyNumberFormat="1" applyFont="1" applyFill="1" applyBorder="1" applyAlignment="1" applyProtection="1">
      <alignment horizontal="center" vertical="center"/>
      <protection/>
    </xf>
    <xf numFmtId="190" fontId="8" fillId="7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190" fontId="34" fillId="5" borderId="15" xfId="0" applyNumberFormat="1" applyFont="1" applyFill="1" applyBorder="1" applyAlignment="1" applyProtection="1">
      <alignment horizontal="center" vertical="center"/>
      <protection/>
    </xf>
    <xf numFmtId="2" fontId="34" fillId="20" borderId="15" xfId="0" applyNumberFormat="1" applyFont="1" applyFill="1" applyBorder="1" applyAlignment="1" applyProtection="1">
      <alignment horizontal="center" vertical="center"/>
      <protection/>
    </xf>
    <xf numFmtId="190" fontId="34" fillId="7" borderId="16" xfId="0" applyNumberFormat="1" applyFont="1" applyFill="1" applyBorder="1" applyAlignment="1">
      <alignment horizontal="center" vertical="center"/>
    </xf>
    <xf numFmtId="190" fontId="8" fillId="7" borderId="18" xfId="0" applyNumberFormat="1" applyFont="1" applyFill="1" applyBorder="1" applyAlignment="1" applyProtection="1">
      <alignment horizontal="center" vertical="center"/>
      <protection/>
    </xf>
    <xf numFmtId="190" fontId="8" fillId="7" borderId="19" xfId="0" applyNumberFormat="1" applyFont="1" applyFill="1" applyBorder="1" applyAlignment="1" applyProtection="1">
      <alignment horizontal="center" vertical="center"/>
      <protection/>
    </xf>
    <xf numFmtId="189" fontId="9" fillId="0" borderId="20" xfId="0" applyFont="1" applyFill="1" applyBorder="1" applyAlignment="1">
      <alignment horizontal="center"/>
    </xf>
    <xf numFmtId="189" fontId="9" fillId="0" borderId="0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25"/>
          <c:w val="0.87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'G.4-H.05'!$A$7:$A$26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'G.4-H.05'!$N$7:$N$26</c:f>
              <c:numCache>
                <c:ptCount val="20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21.900000000000002</c:v>
                </c:pt>
              </c:numCache>
            </c:numRef>
          </c:val>
        </c:ser>
        <c:gapWidth val="100"/>
        <c:axId val="40212002"/>
        <c:axId val="26363699"/>
      </c:barChart>
      <c:lineChart>
        <c:grouping val="standard"/>
        <c:varyColors val="0"/>
        <c:ser>
          <c:idx val="1"/>
          <c:order val="1"/>
          <c:tx>
            <c:v>ค่าเฉลี่ย 57.9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'G.4-H.05'!$A$7:$A$25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'G.4-H.05'!$P$7:$P$25</c:f>
              <c:numCache>
                <c:ptCount val="19"/>
                <c:pt idx="0">
                  <c:v>57.87</c:v>
                </c:pt>
                <c:pt idx="1">
                  <c:v>57.87</c:v>
                </c:pt>
                <c:pt idx="2">
                  <c:v>57.87</c:v>
                </c:pt>
                <c:pt idx="3">
                  <c:v>57.87</c:v>
                </c:pt>
                <c:pt idx="4">
                  <c:v>57.87</c:v>
                </c:pt>
                <c:pt idx="5">
                  <c:v>57.87</c:v>
                </c:pt>
                <c:pt idx="6">
                  <c:v>57.87</c:v>
                </c:pt>
                <c:pt idx="7">
                  <c:v>57.87</c:v>
                </c:pt>
                <c:pt idx="8">
                  <c:v>57.87</c:v>
                </c:pt>
                <c:pt idx="9">
                  <c:v>57.87</c:v>
                </c:pt>
                <c:pt idx="10">
                  <c:v>57.87</c:v>
                </c:pt>
                <c:pt idx="11">
                  <c:v>57.87</c:v>
                </c:pt>
                <c:pt idx="12">
                  <c:v>57.87</c:v>
                </c:pt>
                <c:pt idx="13">
                  <c:v>57.87</c:v>
                </c:pt>
                <c:pt idx="14">
                  <c:v>57.87</c:v>
                </c:pt>
                <c:pt idx="15">
                  <c:v>57.87</c:v>
                </c:pt>
                <c:pt idx="16">
                  <c:v>57.87</c:v>
                </c:pt>
                <c:pt idx="17">
                  <c:v>57.87</c:v>
                </c:pt>
                <c:pt idx="18">
                  <c:v>57.87</c:v>
                </c:pt>
              </c:numCache>
            </c:numRef>
          </c:val>
          <c:smooth val="0"/>
        </c:ser>
        <c:axId val="40212002"/>
        <c:axId val="26363699"/>
      </c:line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363699"/>
        <c:crossesAt val="0"/>
        <c:auto val="1"/>
        <c:lblOffset val="100"/>
        <c:tickLblSkip val="1"/>
        <c:noMultiLvlLbl val="0"/>
      </c:catAx>
      <c:valAx>
        <c:axId val="2636369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zoomScalePageLayoutView="0" workbookViewId="0" topLeftCell="A22">
      <selection activeCell="U34" sqref="U34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6.25" customHeight="1">
      <c r="A3" s="57" t="s">
        <v>21</v>
      </c>
      <c r="B3" s="57"/>
      <c r="C3" s="57"/>
      <c r="D3" s="57"/>
      <c r="E3" s="5"/>
      <c r="F3" s="5"/>
      <c r="G3" s="5"/>
      <c r="H3" s="5"/>
      <c r="I3" s="5"/>
      <c r="J3" s="5"/>
      <c r="K3" s="5"/>
      <c r="L3" s="56" t="s">
        <v>26</v>
      </c>
      <c r="M3" s="56"/>
      <c r="N3" s="56"/>
      <c r="O3" s="56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51" t="s">
        <v>1</v>
      </c>
      <c r="Q4" s="52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51" t="s">
        <v>16</v>
      </c>
      <c r="Q5" s="52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3" t="s">
        <v>17</v>
      </c>
      <c r="Q6" s="54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 aca="true" t="shared" si="0" ref="O7:O22">+N7*0.0317097</f>
        <v>1.7326180079999998</v>
      </c>
      <c r="P7" s="38">
        <f aca="true" t="shared" si="1" ref="P7:P25">$N$50</f>
        <v>57.87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2" ref="N8:N23">SUM(B8:M8)</f>
        <v>65.98</v>
      </c>
      <c r="O8" s="37">
        <f t="shared" si="0"/>
        <v>2.092206006</v>
      </c>
      <c r="P8" s="38">
        <f t="shared" si="1"/>
        <v>57.87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2"/>
        <v>59.730000000000004</v>
      </c>
      <c r="O9" s="37">
        <f t="shared" si="0"/>
        <v>1.8940203810000003</v>
      </c>
      <c r="P9" s="38">
        <f t="shared" si="1"/>
        <v>57.87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2"/>
        <v>64.28</v>
      </c>
      <c r="O10" s="37">
        <f t="shared" si="0"/>
        <v>2.038299516</v>
      </c>
      <c r="P10" s="38">
        <f t="shared" si="1"/>
        <v>57.87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2"/>
        <v>65.97999999999999</v>
      </c>
      <c r="O11" s="37">
        <f t="shared" si="0"/>
        <v>2.0922060059999996</v>
      </c>
      <c r="P11" s="38">
        <f t="shared" si="1"/>
        <v>57.87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2"/>
        <v>71.99</v>
      </c>
      <c r="O12" s="37">
        <f t="shared" si="0"/>
        <v>2.2827813029999997</v>
      </c>
      <c r="P12" s="38">
        <f t="shared" si="1"/>
        <v>57.87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2"/>
        <v>61.63999999999999</v>
      </c>
      <c r="O13" s="37">
        <f t="shared" si="0"/>
        <v>1.9545859079999999</v>
      </c>
      <c r="P13" s="38">
        <f t="shared" si="1"/>
        <v>57.87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2"/>
        <v>55.64</v>
      </c>
      <c r="O14" s="37">
        <f t="shared" si="0"/>
        <v>1.764327708</v>
      </c>
      <c r="P14" s="38">
        <f t="shared" si="1"/>
        <v>57.87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2"/>
        <v>57.589999999999996</v>
      </c>
      <c r="O15" s="37">
        <f t="shared" si="0"/>
        <v>1.826161623</v>
      </c>
      <c r="P15" s="38">
        <f t="shared" si="1"/>
        <v>57.87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2"/>
        <v>52.31</v>
      </c>
      <c r="O16" s="37">
        <f t="shared" si="0"/>
        <v>1.658734407</v>
      </c>
      <c r="P16" s="38">
        <f t="shared" si="1"/>
        <v>57.87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2"/>
        <v>41.85000000000001</v>
      </c>
      <c r="O17" s="37">
        <f t="shared" si="0"/>
        <v>1.3270509450000003</v>
      </c>
      <c r="P17" s="38">
        <f t="shared" si="1"/>
        <v>57.87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2"/>
        <v>90.99000000000001</v>
      </c>
      <c r="O18" s="37">
        <f t="shared" si="0"/>
        <v>2.885265603</v>
      </c>
      <c r="P18" s="38">
        <f t="shared" si="1"/>
        <v>57.87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2"/>
        <v>37.56</v>
      </c>
      <c r="O19" s="37">
        <f t="shared" si="0"/>
        <v>1.191016332</v>
      </c>
      <c r="P19" s="38">
        <f t="shared" si="1"/>
        <v>57.87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2"/>
        <v>50.22</v>
      </c>
      <c r="O20" s="37">
        <f t="shared" si="0"/>
        <v>1.592461134</v>
      </c>
      <c r="P20" s="38">
        <f t="shared" si="1"/>
        <v>57.87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2"/>
        <v>58.01</v>
      </c>
      <c r="O21" s="37">
        <f t="shared" si="0"/>
        <v>1.839479697</v>
      </c>
      <c r="P21" s="38">
        <f t="shared" si="1"/>
        <v>57.87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2"/>
        <v>29.21</v>
      </c>
      <c r="O22" s="37">
        <f t="shared" si="0"/>
        <v>0.9262403370000001</v>
      </c>
      <c r="P22" s="38">
        <f t="shared" si="1"/>
        <v>57.87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2"/>
        <v>39.78</v>
      </c>
      <c r="O23" s="37">
        <f>+N23*0.0317097</f>
        <v>1.261411866</v>
      </c>
      <c r="P23" s="38">
        <f t="shared" si="1"/>
        <v>57.87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>SUM(B24:M24)</f>
        <v>73.43</v>
      </c>
      <c r="O24" s="37">
        <f>+N24*0.0317097</f>
        <v>2.3284432710000003</v>
      </c>
      <c r="P24" s="38">
        <f t="shared" si="1"/>
        <v>57.87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>SUM(B25:M25)</f>
        <v>68.89</v>
      </c>
      <c r="O25" s="37">
        <f>+N25*0.0317097</f>
        <v>2.184481233</v>
      </c>
      <c r="P25" s="38">
        <f t="shared" si="1"/>
        <v>57.87</v>
      </c>
      <c r="Q25" s="39"/>
    </row>
    <row r="26" spans="1:17" ht="15" customHeight="1">
      <c r="A26" s="45">
        <v>2562</v>
      </c>
      <c r="B26" s="47">
        <v>1.9</v>
      </c>
      <c r="C26" s="47">
        <v>2</v>
      </c>
      <c r="D26" s="47">
        <v>1.8</v>
      </c>
      <c r="E26" s="47">
        <v>1.8</v>
      </c>
      <c r="F26" s="47">
        <v>2.2</v>
      </c>
      <c r="G26" s="47">
        <v>1.9</v>
      </c>
      <c r="H26" s="47">
        <v>1.8</v>
      </c>
      <c r="I26" s="47">
        <v>1.8</v>
      </c>
      <c r="J26" s="47">
        <v>1.7</v>
      </c>
      <c r="K26" s="47">
        <v>1.7</v>
      </c>
      <c r="L26" s="47">
        <v>1.6</v>
      </c>
      <c r="M26" s="47">
        <v>1.7</v>
      </c>
      <c r="N26" s="46">
        <f>SUM(B26:M26)</f>
        <v>21.900000000000002</v>
      </c>
      <c r="O26" s="48">
        <f>+N26*0.0317097</f>
        <v>0.69444243</v>
      </c>
      <c r="P26" s="38"/>
      <c r="Q26" s="39"/>
    </row>
    <row r="27" spans="1:17" ht="15" customHeight="1">
      <c r="A27" s="34">
        <v>2563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38"/>
      <c r="Q27" s="39"/>
    </row>
    <row r="28" spans="1:17" ht="15" customHeight="1">
      <c r="A28" s="34">
        <v>2564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38"/>
      <c r="Q28" s="39"/>
    </row>
    <row r="29" spans="1:17" ht="15" customHeight="1">
      <c r="A29" s="34">
        <v>2565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2"/>
      <c r="P29" s="38"/>
      <c r="Q29" s="39"/>
    </row>
    <row r="30" spans="1:17" ht="15" customHeight="1">
      <c r="A30" s="34">
        <v>2566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38"/>
      <c r="Q30" s="39"/>
    </row>
    <row r="31" spans="1:17" ht="15" customHeight="1">
      <c r="A31" s="34">
        <v>2567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38"/>
      <c r="Q31" s="39"/>
    </row>
    <row r="32" spans="1:17" ht="15" customHeight="1">
      <c r="A32" s="34">
        <v>2568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38"/>
      <c r="Q32" s="39"/>
    </row>
    <row r="33" spans="1:17" ht="15" customHeight="1">
      <c r="A33" s="34">
        <v>2569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38"/>
      <c r="Q33" s="39"/>
    </row>
    <row r="34" spans="1:17" ht="15" customHeight="1">
      <c r="A34" s="34">
        <v>2570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38"/>
      <c r="Q34" s="39"/>
    </row>
    <row r="35" spans="1:17" ht="15" customHeight="1">
      <c r="A35" s="34">
        <v>2571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38"/>
      <c r="Q35" s="39"/>
    </row>
    <row r="36" spans="1:17" ht="15" customHeight="1">
      <c r="A36" s="34">
        <v>2572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42"/>
      <c r="P36" s="38"/>
      <c r="Q36" s="39"/>
    </row>
    <row r="37" spans="1:17" ht="15" customHeight="1">
      <c r="A37" s="34">
        <v>2573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2"/>
      <c r="P37" s="38"/>
      <c r="Q37" s="39"/>
    </row>
    <row r="38" spans="1:17" ht="15" customHeight="1">
      <c r="A38" s="34">
        <v>2574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2"/>
      <c r="P38" s="38"/>
      <c r="Q38" s="39"/>
    </row>
    <row r="39" spans="1:17" ht="15" customHeight="1">
      <c r="A39" s="34">
        <v>2575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38"/>
      <c r="Q39" s="39"/>
    </row>
    <row r="40" spans="1:17" ht="15" customHeight="1">
      <c r="A40" s="34">
        <v>2576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2"/>
      <c r="P40" s="38"/>
      <c r="Q40" s="39"/>
    </row>
    <row r="41" spans="1:17" ht="15" customHeight="1">
      <c r="A41" s="34">
        <v>2577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2"/>
      <c r="P41" s="38"/>
      <c r="Q41" s="39"/>
    </row>
    <row r="42" spans="1:17" ht="15" customHeight="1">
      <c r="A42" s="34">
        <v>2578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2"/>
      <c r="P42" s="38"/>
      <c r="Q42" s="39"/>
    </row>
    <row r="43" spans="1:17" ht="15" customHeight="1">
      <c r="A43" s="34">
        <v>2579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2"/>
      <c r="P43" s="38"/>
      <c r="Q43" s="39"/>
    </row>
    <row r="44" spans="1:17" ht="15" customHeight="1">
      <c r="A44" s="34">
        <v>2580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2"/>
      <c r="P44" s="38"/>
      <c r="Q44" s="39"/>
    </row>
    <row r="45" spans="1:17" ht="15" customHeight="1">
      <c r="A45" s="34">
        <v>2581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2"/>
      <c r="P45" s="38"/>
      <c r="Q45" s="39"/>
    </row>
    <row r="46" spans="1:17" ht="15" customHeight="1">
      <c r="A46" s="34">
        <v>2582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2"/>
      <c r="P46" s="38"/>
      <c r="Q46" s="39"/>
    </row>
    <row r="47" spans="1:17" ht="15" customHeight="1">
      <c r="A47" s="34">
        <v>2583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2"/>
      <c r="P47" s="38"/>
      <c r="Q47" s="39"/>
    </row>
    <row r="48" spans="1:17" ht="15" customHeight="1">
      <c r="A48" s="34">
        <v>2584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2"/>
      <c r="P48" s="38"/>
      <c r="Q48" s="39"/>
    </row>
    <row r="49" spans="1:17" ht="15" customHeight="1">
      <c r="A49" s="43" t="s">
        <v>19</v>
      </c>
      <c r="B49" s="44">
        <v>4.97</v>
      </c>
      <c r="C49" s="44">
        <v>6.64</v>
      </c>
      <c r="D49" s="44">
        <v>6.11</v>
      </c>
      <c r="E49" s="44">
        <v>9.15</v>
      </c>
      <c r="F49" s="44">
        <v>15.83</v>
      </c>
      <c r="G49" s="44">
        <v>17.48</v>
      </c>
      <c r="H49" s="44">
        <v>13.93</v>
      </c>
      <c r="I49" s="44">
        <v>15.01</v>
      </c>
      <c r="J49" s="44">
        <v>11.96</v>
      </c>
      <c r="K49" s="44">
        <v>6.05</v>
      </c>
      <c r="L49" s="44">
        <v>3.84</v>
      </c>
      <c r="M49" s="44">
        <v>4.72</v>
      </c>
      <c r="N49" s="44">
        <f>MAX(N7:N24)</f>
        <v>90.99000000000001</v>
      </c>
      <c r="O49" s="49">
        <f>MAX(O7:O24)</f>
        <v>2.885265603</v>
      </c>
      <c r="P49" s="39"/>
      <c r="Q49" s="39"/>
    </row>
    <row r="50" spans="1:17" ht="15" customHeight="1">
      <c r="A50" s="43" t="s">
        <v>16</v>
      </c>
      <c r="B50" s="44">
        <v>2.01</v>
      </c>
      <c r="C50" s="44">
        <v>2.98</v>
      </c>
      <c r="D50" s="44">
        <v>3.06</v>
      </c>
      <c r="E50" s="44">
        <v>4.95</v>
      </c>
      <c r="F50" s="44">
        <v>8.18</v>
      </c>
      <c r="G50" s="44">
        <v>10.7</v>
      </c>
      <c r="H50" s="44">
        <v>7.86</v>
      </c>
      <c r="I50" s="44">
        <v>5.93</v>
      </c>
      <c r="J50" s="44">
        <v>4.33</v>
      </c>
      <c r="K50" s="44">
        <v>3.14</v>
      </c>
      <c r="L50" s="44">
        <v>2.29</v>
      </c>
      <c r="M50" s="44">
        <v>2.44</v>
      </c>
      <c r="N50" s="44">
        <f>SUM(B50:M50)</f>
        <v>57.87</v>
      </c>
      <c r="O50" s="49">
        <f>AVERAGE(O7:O24)</f>
        <v>1.8159616695000003</v>
      </c>
      <c r="P50" s="39"/>
      <c r="Q50" s="39"/>
    </row>
    <row r="51" spans="1:17" ht="15" customHeight="1">
      <c r="A51" s="43" t="s">
        <v>20</v>
      </c>
      <c r="B51" s="44">
        <v>0.84</v>
      </c>
      <c r="C51" s="44">
        <v>0.95</v>
      </c>
      <c r="D51" s="44">
        <v>0.4</v>
      </c>
      <c r="E51" s="44">
        <v>0.93</v>
      </c>
      <c r="F51" s="44">
        <v>3.78</v>
      </c>
      <c r="G51" s="44">
        <v>4.29</v>
      </c>
      <c r="H51" s="44">
        <v>2.98</v>
      </c>
      <c r="I51" s="44">
        <v>2.64</v>
      </c>
      <c r="J51" s="44">
        <v>2.4</v>
      </c>
      <c r="K51" s="44">
        <v>1.76</v>
      </c>
      <c r="L51" s="44">
        <v>1.57</v>
      </c>
      <c r="M51" s="44">
        <v>1.3</v>
      </c>
      <c r="N51" s="44">
        <f>MIN(N7:N24)</f>
        <v>29.21</v>
      </c>
      <c r="O51" s="50">
        <f>MIN(O7:O24)</f>
        <v>0.9262403370000001</v>
      </c>
      <c r="P51" s="39"/>
      <c r="Q51" s="39"/>
    </row>
    <row r="52" spans="1:15" ht="1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5" customHeight="1">
      <c r="A60" s="28"/>
      <c r="B60" s="29"/>
      <c r="C60" s="30"/>
      <c r="D60" s="27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27"/>
    </row>
    <row r="61" spans="1:15" ht="15" customHeight="1">
      <c r="A61" s="28"/>
      <c r="B61" s="29"/>
      <c r="C61" s="29"/>
      <c r="D61" s="29"/>
      <c r="E61" s="27"/>
      <c r="F61" s="29"/>
      <c r="G61" s="29"/>
      <c r="H61" s="29"/>
      <c r="I61" s="29"/>
      <c r="J61" s="29"/>
      <c r="K61" s="29"/>
      <c r="L61" s="29"/>
      <c r="M61" s="29"/>
      <c r="N61" s="31"/>
      <c r="O61" s="27"/>
    </row>
    <row r="62" spans="1:15" ht="15" customHeight="1">
      <c r="A62" s="28"/>
      <c r="B62" s="29"/>
      <c r="C62" s="29"/>
      <c r="D62" s="29"/>
      <c r="E62" s="27"/>
      <c r="F62" s="29"/>
      <c r="G62" s="29"/>
      <c r="H62" s="29"/>
      <c r="I62" s="29"/>
      <c r="J62" s="29"/>
      <c r="K62" s="29"/>
      <c r="L62" s="29"/>
      <c r="M62" s="29"/>
      <c r="N62" s="31"/>
      <c r="O62" s="27"/>
    </row>
    <row r="63" spans="1:15" ht="15" customHeight="1">
      <c r="A63" s="28"/>
      <c r="B63" s="29"/>
      <c r="C63" s="29"/>
      <c r="D63" s="29"/>
      <c r="E63" s="27"/>
      <c r="F63" s="29"/>
      <c r="G63" s="29"/>
      <c r="H63" s="29"/>
      <c r="I63" s="29"/>
      <c r="J63" s="29"/>
      <c r="K63" s="29"/>
      <c r="L63" s="29"/>
      <c r="M63" s="29"/>
      <c r="N63" s="31"/>
      <c r="O63" s="27"/>
    </row>
    <row r="64" spans="1:15" ht="15" customHeight="1">
      <c r="A64" s="28"/>
      <c r="B64" s="29"/>
      <c r="C64" s="29"/>
      <c r="D64" s="29"/>
      <c r="E64" s="27"/>
      <c r="F64" s="29"/>
      <c r="G64" s="29"/>
      <c r="H64" s="29"/>
      <c r="I64" s="29"/>
      <c r="J64" s="29"/>
      <c r="K64" s="29"/>
      <c r="L64" s="29"/>
      <c r="M64" s="29"/>
      <c r="N64" s="31"/>
      <c r="O64" s="27"/>
    </row>
    <row r="65" ht="15" customHeight="1">
      <c r="A65" s="32"/>
    </row>
    <row r="66" ht="15" customHeight="1">
      <c r="A66" s="32"/>
    </row>
    <row r="67" ht="15" customHeight="1">
      <c r="A67" s="32"/>
    </row>
    <row r="68" ht="15" customHeight="1">
      <c r="A68" s="32"/>
    </row>
    <row r="69" ht="15" customHeight="1">
      <c r="A69" s="32"/>
    </row>
    <row r="70" ht="18" customHeight="1">
      <c r="A70" s="32"/>
    </row>
    <row r="71" ht="18" customHeight="1">
      <c r="A71" s="32"/>
    </row>
    <row r="72" ht="18" customHeight="1">
      <c r="A72" s="32"/>
    </row>
    <row r="73" ht="18" customHeight="1">
      <c r="A73" s="32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2017-05-09T02:50:12Z</cp:lastPrinted>
  <dcterms:created xsi:type="dcterms:W3CDTF">1994-01-31T08:04:27Z</dcterms:created>
  <dcterms:modified xsi:type="dcterms:W3CDTF">2020-04-23T02:36:37Z</dcterms:modified>
  <cp:category/>
  <cp:version/>
  <cp:contentType/>
  <cp:contentStatus/>
</cp:coreProperties>
</file>