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11" sheetId="1" r:id="rId1"/>
    <sheet name="G.11-H.05" sheetId="2" r:id="rId2"/>
  </sheets>
  <definedNames>
    <definedName name="_Regression_Int" localSheetId="1" hidden="1">1</definedName>
    <definedName name="Print_Area_MI">'G.11-H.05'!$A$1:$N$29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<sst xmlns="http://schemas.openxmlformats.org/spreadsheetml/2006/main" count="29" uniqueCount="24">
  <si>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</si>
  <si>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</si>
  <si>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</si>
  <si>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</si>
  <si>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</si>
  <si>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</si>
  <si>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</si>
  <si>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</si>
  <si>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</si>
  <si>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</si>
  <si>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</si>
  <si>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</si>
  <si>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</si>
  <si>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</si>
  <si>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</si>
  <si>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</si>
  <si>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</si>
  <si>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</si>
  <si>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</si>
  <si>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</si>
  <si>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</si>
  <si>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G.11  :  น้ำแม่ลาว  อ.แม่สรวย  จ.เชียงราย</t>
  </si>
  <si>
    <t>แม่น้ำ  :  น้ำแม่ลาว (G.11 )</t>
  </si>
  <si>
    <t xml:space="preserve"> พี้นที่รับน้ำ    1,918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</si>
</sst>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2" fontId="8" fillId="33" borderId="16" xfId="0" applyNumberFormat="1" applyFont="1" applyFill="1" applyBorder="1" applyAlignment="1" applyProtection="1">
      <alignment horizontal="center" vertical="center"/>
      <protection/>
    </xf>
    <xf numFmtId="2" fontId="8" fillId="36" borderId="17" xfId="0" applyNumberFormat="1" applyFont="1" applyFill="1" applyBorder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-0.035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'G.11-H.05'!$A$7:$A$24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'G.11-H.05'!$N$7:$N$24</c:f>
              <c:numCache>
                <c:ptCount val="18"/>
                <c:pt idx="0">
                  <c:v>696.0999999999998</c:v>
                </c:pt>
                <c:pt idx="1">
                  <c:v>535.92</c:v>
                </c:pt>
                <c:pt idx="2">
                  <c:v>502.80000000000007</c:v>
                </c:pt>
                <c:pt idx="3">
                  <c:v>652.3300000000002</c:v>
                </c:pt>
                <c:pt idx="4">
                  <c:v>439.34999999999997</c:v>
                </c:pt>
                <c:pt idx="5">
                  <c:v>677.2099999999998</c:v>
                </c:pt>
                <c:pt idx="6">
                  <c:v>889.59</c:v>
                </c:pt>
                <c:pt idx="7">
                  <c:v>444.95</c:v>
                </c:pt>
                <c:pt idx="8">
                  <c:v>503.82</c:v>
                </c:pt>
                <c:pt idx="9">
                  <c:v>452.29999999999995</c:v>
                </c:pt>
                <c:pt idx="10">
                  <c:v>159.80999999999997</c:v>
                </c:pt>
                <c:pt idx="11">
                  <c:v>358.15999999999997</c:v>
                </c:pt>
                <c:pt idx="12">
                  <c:v>536.67</c:v>
                </c:pt>
                <c:pt idx="13">
                  <c:v>482.46999999999997</c:v>
                </c:pt>
                <c:pt idx="14">
                  <c:v>196.48000000000002</c:v>
                </c:pt>
                <c:pt idx="15">
                  <c:v>194.10000000000005</c:v>
                </c:pt>
                <c:pt idx="16">
                  <c:v>240.6952800000001</c:v>
                </c:pt>
                <c:pt idx="17">
                  <c:v>444.05625600000025</c:v>
                </c:pt>
              </c:numCache>
            </c:numRef>
          </c:val>
        </c:ser>
        <c:gapWidth val="100"/>
        <c:axId val="59502191"/>
        <c:axId val="65757672"/>
      </c:barChart>
      <c:lineChart>
        <c:grouping val="standard"/>
        <c:varyColors val="0"/>
        <c:ser>
          <c:idx val="1"/>
          <c:order val="1"/>
          <c:tx>
            <c:v>ค่าเฉลี่ย 468.4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'G.11-H.05'!$A$7:$A$22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'G.11-H.05'!$P$7:$P$23</c:f>
              <c:numCache>
                <c:ptCount val="17"/>
                <c:pt idx="0">
                  <c:v>468.3973694117647</c:v>
                </c:pt>
                <c:pt idx="1">
                  <c:v>468.3973694117647</c:v>
                </c:pt>
                <c:pt idx="2">
                  <c:v>468.3973694117647</c:v>
                </c:pt>
                <c:pt idx="3">
                  <c:v>468.3973694117647</c:v>
                </c:pt>
                <c:pt idx="4">
                  <c:v>468.3973694117647</c:v>
                </c:pt>
                <c:pt idx="5">
                  <c:v>468.3973694117647</c:v>
                </c:pt>
                <c:pt idx="6">
                  <c:v>468.3973694117647</c:v>
                </c:pt>
                <c:pt idx="7">
                  <c:v>468.3973694117647</c:v>
                </c:pt>
                <c:pt idx="8">
                  <c:v>468.3973694117647</c:v>
                </c:pt>
                <c:pt idx="9">
                  <c:v>468.3973694117647</c:v>
                </c:pt>
                <c:pt idx="10">
                  <c:v>468.3973694117647</c:v>
                </c:pt>
                <c:pt idx="11">
                  <c:v>468.3973694117647</c:v>
                </c:pt>
                <c:pt idx="12">
                  <c:v>468.3973694117647</c:v>
                </c:pt>
                <c:pt idx="13">
                  <c:v>468.3973694117647</c:v>
                </c:pt>
                <c:pt idx="14">
                  <c:v>468.3973694117647</c:v>
                </c:pt>
                <c:pt idx="15">
                  <c:v>468.3973694117647</c:v>
                </c:pt>
                <c:pt idx="16">
                  <c:v>468.3973694117647</c:v>
                </c:pt>
              </c:numCache>
            </c:numRef>
          </c:val>
          <c:smooth val="0"/>
        </c:ser>
        <c:axId val="59502191"/>
        <c:axId val="65757672"/>
      </c:line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757672"/>
        <c:crossesAt val="0"/>
        <c:auto val="1"/>
        <c:lblOffset val="100"/>
        <c:tickLblSkip val="1"/>
        <c:noMultiLvlLbl val="0"/>
      </c:catAx>
      <c:valAx>
        <c:axId val="6575767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219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6">
      <selection activeCell="B24" sqref="B24:M24"/>
    </sheetView>
  </sheetViews>
  <sheetFormatPr defaultColWidth="9.83203125" defaultRowHeight="21"/>
  <cols>
    <col min="1" max="6" width="6.83203125" style="4" customWidth="1"/>
    <col min="7" max="7" width="8" style="4" customWidth="1"/>
    <col min="8" max="13" width="6.83203125" style="4" customWidth="1"/>
    <col min="14" max="14" width="6.83203125" style="31" customWidth="1"/>
    <col min="15" max="16" width="6.8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2548</v>
      </c>
      <c r="B7" s="33">
        <v>14.1</v>
      </c>
      <c r="C7" s="33">
        <v>16.04</v>
      </c>
      <c r="D7" s="33">
        <v>29.64</v>
      </c>
      <c r="E7" s="33">
        <v>71.48</v>
      </c>
      <c r="F7" s="33">
        <v>92.25</v>
      </c>
      <c r="G7" s="33">
        <v>216.82</v>
      </c>
      <c r="H7" s="33">
        <v>97.71</v>
      </c>
      <c r="I7" s="33">
        <v>72.81</v>
      </c>
      <c r="J7" s="33">
        <v>43.43</v>
      </c>
      <c r="K7" s="33">
        <v>20.24</v>
      </c>
      <c r="L7" s="33">
        <v>12.41</v>
      </c>
      <c r="M7" s="33">
        <v>9.17</v>
      </c>
      <c r="N7" s="34">
        <f>SUM(B7:M7)</f>
        <v>696.0999999999998</v>
      </c>
      <c r="O7" s="35">
        <f aca="true" t="shared" si="0" ref="O7:O23">+N7*0.0317097</f>
        <v>22.073122169999994</v>
      </c>
      <c r="P7" s="36">
        <f aca="true" t="shared" si="1" ref="P7:P23">$N$31</f>
        <v>468.3973694117647</v>
      </c>
    </row>
    <row r="8" spans="1:16" ht="15" customHeight="1">
      <c r="A8" s="32">
        <v>2549</v>
      </c>
      <c r="B8" s="33">
        <v>17.47</v>
      </c>
      <c r="C8" s="33">
        <v>35.6</v>
      </c>
      <c r="D8" s="33">
        <v>26.11</v>
      </c>
      <c r="E8" s="33">
        <v>32.66</v>
      </c>
      <c r="F8" s="33">
        <v>97.49</v>
      </c>
      <c r="G8" s="33">
        <v>148.09</v>
      </c>
      <c r="H8" s="33">
        <v>91.91</v>
      </c>
      <c r="I8" s="33">
        <v>38.29</v>
      </c>
      <c r="J8" s="33">
        <v>22.85</v>
      </c>
      <c r="K8" s="33">
        <v>10.29</v>
      </c>
      <c r="L8" s="33">
        <v>7.63</v>
      </c>
      <c r="M8" s="33">
        <v>7.53</v>
      </c>
      <c r="N8" s="34">
        <f aca="true" t="shared" si="2" ref="N8:N18">SUM(B8:M8)</f>
        <v>535.92</v>
      </c>
      <c r="O8" s="35">
        <f t="shared" si="0"/>
        <v>16.993862424</v>
      </c>
      <c r="P8" s="36">
        <f t="shared" si="1"/>
        <v>468.3973694117647</v>
      </c>
    </row>
    <row r="9" spans="1:16" ht="15" customHeight="1">
      <c r="A9" s="32">
        <v>2550</v>
      </c>
      <c r="B9" s="33">
        <v>20.14</v>
      </c>
      <c r="C9" s="33">
        <v>67.78</v>
      </c>
      <c r="D9" s="33">
        <v>42.09</v>
      </c>
      <c r="E9" s="33">
        <v>26.99</v>
      </c>
      <c r="F9" s="33">
        <v>82.81</v>
      </c>
      <c r="G9" s="33">
        <v>76.9</v>
      </c>
      <c r="H9" s="33">
        <v>93.57</v>
      </c>
      <c r="I9" s="33">
        <v>47.48</v>
      </c>
      <c r="J9" s="33">
        <v>22.65</v>
      </c>
      <c r="K9" s="33">
        <v>9.29</v>
      </c>
      <c r="L9" s="33">
        <v>9.42</v>
      </c>
      <c r="M9" s="33">
        <v>3.68</v>
      </c>
      <c r="N9" s="34">
        <f t="shared" si="2"/>
        <v>502.80000000000007</v>
      </c>
      <c r="O9" s="35">
        <f t="shared" si="0"/>
        <v>15.943637160000002</v>
      </c>
      <c r="P9" s="36">
        <f t="shared" si="1"/>
        <v>468.3973694117647</v>
      </c>
    </row>
    <row r="10" spans="1:16" ht="15" customHeight="1">
      <c r="A10" s="32">
        <v>2551</v>
      </c>
      <c r="B10" s="33">
        <v>8.44</v>
      </c>
      <c r="C10" s="33">
        <v>41.5</v>
      </c>
      <c r="D10" s="33">
        <v>47.71</v>
      </c>
      <c r="E10" s="33">
        <v>43</v>
      </c>
      <c r="F10" s="33">
        <v>106.15</v>
      </c>
      <c r="G10" s="33">
        <v>153.68</v>
      </c>
      <c r="H10" s="33">
        <v>92.59</v>
      </c>
      <c r="I10" s="33">
        <v>81.09</v>
      </c>
      <c r="J10" s="33">
        <v>36.61</v>
      </c>
      <c r="K10" s="33">
        <v>19.47</v>
      </c>
      <c r="L10" s="33">
        <v>12.36</v>
      </c>
      <c r="M10" s="33">
        <v>9.73</v>
      </c>
      <c r="N10" s="34">
        <f t="shared" si="2"/>
        <v>652.3300000000002</v>
      </c>
      <c r="O10" s="35">
        <f t="shared" si="0"/>
        <v>20.685188601000004</v>
      </c>
      <c r="P10" s="36">
        <f t="shared" si="1"/>
        <v>468.3973694117647</v>
      </c>
    </row>
    <row r="11" spans="1:16" ht="15" customHeight="1">
      <c r="A11" s="32">
        <v>2552</v>
      </c>
      <c r="B11" s="33">
        <v>8.02</v>
      </c>
      <c r="C11" s="33">
        <v>38.1</v>
      </c>
      <c r="D11" s="33">
        <v>40.54</v>
      </c>
      <c r="E11" s="33">
        <v>30.56</v>
      </c>
      <c r="F11" s="33">
        <v>57.52</v>
      </c>
      <c r="G11" s="33">
        <v>125.95</v>
      </c>
      <c r="H11" s="33">
        <v>82.19</v>
      </c>
      <c r="I11" s="33">
        <v>28.05</v>
      </c>
      <c r="J11" s="33">
        <v>14.52</v>
      </c>
      <c r="K11" s="33">
        <v>6.13</v>
      </c>
      <c r="L11" s="33">
        <v>3.45</v>
      </c>
      <c r="M11" s="33">
        <v>4.32</v>
      </c>
      <c r="N11" s="34">
        <f t="shared" si="2"/>
        <v>439.34999999999997</v>
      </c>
      <c r="O11" s="35">
        <f t="shared" si="0"/>
        <v>13.931656695</v>
      </c>
      <c r="P11" s="36">
        <f t="shared" si="1"/>
        <v>468.3973694117647</v>
      </c>
    </row>
    <row r="12" spans="1:16" ht="15" customHeight="1">
      <c r="A12" s="32">
        <v>2553</v>
      </c>
      <c r="B12" s="33">
        <v>34.59</v>
      </c>
      <c r="C12" s="33">
        <v>37.2</v>
      </c>
      <c r="D12" s="33">
        <v>20.19</v>
      </c>
      <c r="E12" s="33">
        <v>1.73</v>
      </c>
      <c r="F12" s="33">
        <v>111.87</v>
      </c>
      <c r="G12" s="33">
        <v>142.68</v>
      </c>
      <c r="H12" s="33">
        <v>120.85</v>
      </c>
      <c r="I12" s="33">
        <v>72.17</v>
      </c>
      <c r="J12" s="33">
        <v>45.06</v>
      </c>
      <c r="K12" s="33">
        <v>30.78</v>
      </c>
      <c r="L12" s="33">
        <v>23.03</v>
      </c>
      <c r="M12" s="33">
        <v>37.06</v>
      </c>
      <c r="N12" s="34">
        <f t="shared" si="2"/>
        <v>677.2099999999998</v>
      </c>
      <c r="O12" s="35">
        <f t="shared" si="0"/>
        <v>21.474125936999993</v>
      </c>
      <c r="P12" s="36">
        <f t="shared" si="1"/>
        <v>468.3973694117647</v>
      </c>
    </row>
    <row r="13" spans="1:16" ht="15" customHeight="1">
      <c r="A13" s="32">
        <v>2554</v>
      </c>
      <c r="B13" s="33">
        <v>30.1</v>
      </c>
      <c r="C13" s="33">
        <v>83.3</v>
      </c>
      <c r="D13" s="33">
        <v>50.35</v>
      </c>
      <c r="E13" s="33">
        <v>66.8</v>
      </c>
      <c r="F13" s="33">
        <v>187.93</v>
      </c>
      <c r="G13" s="33">
        <v>196.8</v>
      </c>
      <c r="H13" s="33">
        <v>115.83</v>
      </c>
      <c r="I13" s="33">
        <v>59.54</v>
      </c>
      <c r="J13" s="33">
        <v>41.73</v>
      </c>
      <c r="K13" s="33">
        <v>24.49</v>
      </c>
      <c r="L13" s="33">
        <v>18.15</v>
      </c>
      <c r="M13" s="33">
        <v>14.57</v>
      </c>
      <c r="N13" s="34">
        <f t="shared" si="2"/>
        <v>889.59</v>
      </c>
      <c r="O13" s="35">
        <f t="shared" si="0"/>
        <v>28.208632023</v>
      </c>
      <c r="P13" s="36">
        <f t="shared" si="1"/>
        <v>468.3973694117647</v>
      </c>
    </row>
    <row r="14" spans="1:16" ht="15" customHeight="1">
      <c r="A14" s="32">
        <v>2555</v>
      </c>
      <c r="B14" s="33">
        <v>21.12</v>
      </c>
      <c r="C14" s="33">
        <v>45.09</v>
      </c>
      <c r="D14" s="33">
        <v>26.29</v>
      </c>
      <c r="E14" s="33">
        <v>33.55</v>
      </c>
      <c r="F14" s="33">
        <v>37.67</v>
      </c>
      <c r="G14" s="33">
        <v>122.76</v>
      </c>
      <c r="H14" s="33">
        <v>66.91</v>
      </c>
      <c r="I14" s="33">
        <v>44.01</v>
      </c>
      <c r="J14" s="33">
        <v>23.25</v>
      </c>
      <c r="K14" s="33">
        <v>7.97</v>
      </c>
      <c r="L14" s="33">
        <v>7.74</v>
      </c>
      <c r="M14" s="33">
        <v>8.59</v>
      </c>
      <c r="N14" s="34">
        <f t="shared" si="2"/>
        <v>444.95</v>
      </c>
      <c r="O14" s="35">
        <f t="shared" si="0"/>
        <v>14.109231015</v>
      </c>
      <c r="P14" s="36">
        <f t="shared" si="1"/>
        <v>468.3973694117647</v>
      </c>
    </row>
    <row r="15" spans="1:16" ht="15" customHeight="1">
      <c r="A15" s="32">
        <v>2556</v>
      </c>
      <c r="B15" s="33">
        <v>9.9</v>
      </c>
      <c r="C15" s="33">
        <v>11.15</v>
      </c>
      <c r="D15" s="33">
        <v>12.28</v>
      </c>
      <c r="E15" s="33">
        <v>28.69</v>
      </c>
      <c r="F15" s="33">
        <v>83.6</v>
      </c>
      <c r="G15" s="33">
        <v>106.62</v>
      </c>
      <c r="H15" s="33">
        <v>115.99</v>
      </c>
      <c r="I15" s="33">
        <v>57.14</v>
      </c>
      <c r="J15" s="33">
        <v>37.36</v>
      </c>
      <c r="K15" s="33">
        <v>19.76</v>
      </c>
      <c r="L15" s="33">
        <v>11.3</v>
      </c>
      <c r="M15" s="33">
        <v>10.03</v>
      </c>
      <c r="N15" s="34">
        <f t="shared" si="2"/>
        <v>503.82</v>
      </c>
      <c r="O15" s="35">
        <f t="shared" si="0"/>
        <v>15.975981054</v>
      </c>
      <c r="P15" s="36">
        <f t="shared" si="1"/>
        <v>468.3973694117647</v>
      </c>
    </row>
    <row r="16" spans="1:16" ht="15" customHeight="1">
      <c r="A16" s="32">
        <v>2557</v>
      </c>
      <c r="B16" s="33">
        <v>23.03</v>
      </c>
      <c r="C16" s="33">
        <v>31.14</v>
      </c>
      <c r="D16" s="33">
        <v>20.34</v>
      </c>
      <c r="E16" s="33">
        <v>48.38</v>
      </c>
      <c r="F16" s="33">
        <v>57.77</v>
      </c>
      <c r="G16" s="33">
        <v>122.94</v>
      </c>
      <c r="H16" s="33">
        <v>44.02</v>
      </c>
      <c r="I16" s="33">
        <v>49.75</v>
      </c>
      <c r="J16" s="33">
        <v>23.55</v>
      </c>
      <c r="K16" s="33">
        <v>20.46</v>
      </c>
      <c r="L16" s="33">
        <v>8.08</v>
      </c>
      <c r="M16" s="33">
        <v>2.84</v>
      </c>
      <c r="N16" s="34">
        <f t="shared" si="2"/>
        <v>452.29999999999995</v>
      </c>
      <c r="O16" s="35">
        <f t="shared" si="0"/>
        <v>14.34229731</v>
      </c>
      <c r="P16" s="36">
        <f t="shared" si="1"/>
        <v>468.3973694117647</v>
      </c>
    </row>
    <row r="17" spans="1:16" ht="15" customHeight="1">
      <c r="A17" s="32">
        <v>2558</v>
      </c>
      <c r="B17" s="33">
        <v>16.4</v>
      </c>
      <c r="C17" s="33">
        <v>11.79</v>
      </c>
      <c r="D17" s="33">
        <v>10.52</v>
      </c>
      <c r="E17" s="33">
        <v>26.46</v>
      </c>
      <c r="F17" s="33">
        <v>33.07</v>
      </c>
      <c r="G17" s="33">
        <v>14.94</v>
      </c>
      <c r="H17" s="33">
        <v>12.75</v>
      </c>
      <c r="I17" s="33">
        <v>15.63</v>
      </c>
      <c r="J17" s="33">
        <v>6.38</v>
      </c>
      <c r="K17" s="33">
        <v>5.15</v>
      </c>
      <c r="L17" s="33">
        <v>4.27</v>
      </c>
      <c r="M17" s="33">
        <v>2.45</v>
      </c>
      <c r="N17" s="34">
        <f t="shared" si="2"/>
        <v>159.80999999999997</v>
      </c>
      <c r="O17" s="35">
        <f t="shared" si="0"/>
        <v>5.067527156999999</v>
      </c>
      <c r="P17" s="36">
        <f t="shared" si="1"/>
        <v>468.3973694117647</v>
      </c>
    </row>
    <row r="18" spans="1:16" ht="15" customHeight="1">
      <c r="A18" s="32">
        <v>2559</v>
      </c>
      <c r="B18" s="33">
        <v>1.92</v>
      </c>
      <c r="C18" s="33">
        <v>11.24</v>
      </c>
      <c r="D18" s="33">
        <v>23.47</v>
      </c>
      <c r="E18" s="33">
        <v>28.29</v>
      </c>
      <c r="F18" s="33">
        <v>52.6</v>
      </c>
      <c r="G18" s="33">
        <v>70.07</v>
      </c>
      <c r="H18" s="33">
        <v>59.27</v>
      </c>
      <c r="I18" s="33">
        <v>63.78</v>
      </c>
      <c r="J18" s="33">
        <v>22.31</v>
      </c>
      <c r="K18" s="33">
        <v>15.27</v>
      </c>
      <c r="L18" s="33">
        <v>6.74</v>
      </c>
      <c r="M18" s="33">
        <v>3.2</v>
      </c>
      <c r="N18" s="34">
        <f t="shared" si="2"/>
        <v>358.15999999999997</v>
      </c>
      <c r="O18" s="35">
        <f t="shared" si="0"/>
        <v>11.357146151999999</v>
      </c>
      <c r="P18" s="36">
        <f t="shared" si="1"/>
        <v>468.3973694117647</v>
      </c>
    </row>
    <row r="19" spans="1:16" ht="15" customHeight="1">
      <c r="A19" s="32">
        <v>2560</v>
      </c>
      <c r="B19" s="33">
        <v>8.95</v>
      </c>
      <c r="C19" s="33">
        <v>26.05</v>
      </c>
      <c r="D19" s="33">
        <v>21.44</v>
      </c>
      <c r="E19" s="33">
        <v>99.9</v>
      </c>
      <c r="F19" s="33">
        <v>52.62</v>
      </c>
      <c r="G19" s="33">
        <v>79.05</v>
      </c>
      <c r="H19" s="33">
        <v>136.86</v>
      </c>
      <c r="I19" s="33">
        <v>47.07</v>
      </c>
      <c r="J19" s="33">
        <v>30.59</v>
      </c>
      <c r="K19" s="33">
        <v>17.39</v>
      </c>
      <c r="L19" s="33">
        <v>9.53</v>
      </c>
      <c r="M19" s="33">
        <v>7.22</v>
      </c>
      <c r="N19" s="34">
        <f aca="true" t="shared" si="3" ref="N19:N24">SUM(B19:M19)</f>
        <v>536.67</v>
      </c>
      <c r="O19" s="35">
        <f>+N19*0.0317097</f>
        <v>17.017644698999998</v>
      </c>
      <c r="P19" s="36">
        <f t="shared" si="1"/>
        <v>468.3973694117647</v>
      </c>
    </row>
    <row r="20" spans="1:16" ht="15" customHeight="1">
      <c r="A20" s="32">
        <v>2561</v>
      </c>
      <c r="B20" s="33">
        <v>24.89</v>
      </c>
      <c r="C20" s="33">
        <v>45.07</v>
      </c>
      <c r="D20" s="33">
        <v>37.91</v>
      </c>
      <c r="E20" s="33">
        <v>41.06</v>
      </c>
      <c r="F20" s="33">
        <v>80.14</v>
      </c>
      <c r="G20" s="33">
        <v>54.43</v>
      </c>
      <c r="H20" s="33">
        <v>92.41</v>
      </c>
      <c r="I20" s="33">
        <v>46.21</v>
      </c>
      <c r="J20" s="33">
        <v>23.71</v>
      </c>
      <c r="K20" s="33">
        <v>23.06</v>
      </c>
      <c r="L20" s="33">
        <v>8.72</v>
      </c>
      <c r="M20" s="33">
        <v>4.86</v>
      </c>
      <c r="N20" s="34">
        <f t="shared" si="3"/>
        <v>482.46999999999997</v>
      </c>
      <c r="O20" s="35">
        <f t="shared" si="0"/>
        <v>15.298978959</v>
      </c>
      <c r="P20" s="36">
        <f t="shared" si="1"/>
        <v>468.3973694117647</v>
      </c>
    </row>
    <row r="21" spans="1:16" ht="15" customHeight="1">
      <c r="A21" s="32">
        <v>2562</v>
      </c>
      <c r="B21" s="37">
        <v>11.35</v>
      </c>
      <c r="C21" s="37">
        <v>12.06</v>
      </c>
      <c r="D21" s="37">
        <v>7.98</v>
      </c>
      <c r="E21" s="37">
        <v>8.12</v>
      </c>
      <c r="F21" s="37">
        <v>77.58</v>
      </c>
      <c r="G21" s="37">
        <v>38.38</v>
      </c>
      <c r="H21" s="37">
        <v>17.01</v>
      </c>
      <c r="I21" s="37">
        <v>12.78</v>
      </c>
      <c r="J21" s="37">
        <v>5.13</v>
      </c>
      <c r="K21" s="37">
        <v>3.24</v>
      </c>
      <c r="L21" s="37">
        <v>1.74</v>
      </c>
      <c r="M21" s="37">
        <v>1.11</v>
      </c>
      <c r="N21" s="34">
        <f t="shared" si="3"/>
        <v>196.48000000000002</v>
      </c>
      <c r="O21" s="35">
        <f t="shared" si="0"/>
        <v>6.230321856000001</v>
      </c>
      <c r="P21" s="36">
        <f t="shared" si="1"/>
        <v>468.3973694117647</v>
      </c>
    </row>
    <row r="22" spans="1:16" ht="15" customHeight="1">
      <c r="A22" s="32">
        <v>2563</v>
      </c>
      <c r="B22" s="33">
        <v>2.86</v>
      </c>
      <c r="C22" s="33">
        <v>8.37</v>
      </c>
      <c r="D22" s="33">
        <v>7.2</v>
      </c>
      <c r="E22" s="33">
        <v>15.65</v>
      </c>
      <c r="F22" s="33">
        <v>94.78</v>
      </c>
      <c r="G22" s="33">
        <v>25.77</v>
      </c>
      <c r="H22" s="33">
        <v>16.15</v>
      </c>
      <c r="I22" s="33">
        <v>17.55</v>
      </c>
      <c r="J22" s="33">
        <v>3.74</v>
      </c>
      <c r="K22" s="33">
        <v>0.94</v>
      </c>
      <c r="L22" s="33">
        <v>0.8</v>
      </c>
      <c r="M22" s="33">
        <v>0.29</v>
      </c>
      <c r="N22" s="34">
        <f t="shared" si="3"/>
        <v>194.10000000000005</v>
      </c>
      <c r="O22" s="35">
        <f t="shared" si="0"/>
        <v>6.1548527700000015</v>
      </c>
      <c r="P22" s="36">
        <f t="shared" si="1"/>
        <v>468.3973694117647</v>
      </c>
    </row>
    <row r="23" spans="1:16" ht="15" customHeight="1">
      <c r="A23" s="32">
        <v>2564</v>
      </c>
      <c r="B23" s="37">
        <v>7.1081280000000024</v>
      </c>
      <c r="C23" s="37">
        <v>12.526272000000002</v>
      </c>
      <c r="D23" s="37">
        <v>12.281759999999998</v>
      </c>
      <c r="E23" s="37">
        <v>23.157792000000015</v>
      </c>
      <c r="F23" s="37">
        <v>22.367232000000012</v>
      </c>
      <c r="G23" s="37">
        <v>51.753600000000034</v>
      </c>
      <c r="H23" s="37">
        <v>54.26179200000002</v>
      </c>
      <c r="I23" s="37">
        <v>31.288895999999994</v>
      </c>
      <c r="J23" s="37">
        <v>4.329936000000003</v>
      </c>
      <c r="K23" s="37">
        <v>8.184672</v>
      </c>
      <c r="L23" s="37">
        <v>7.699968000000005</v>
      </c>
      <c r="M23" s="37">
        <v>5.7352320000000026</v>
      </c>
      <c r="N23" s="34">
        <f t="shared" si="3"/>
        <v>240.6952800000001</v>
      </c>
      <c r="O23" s="35">
        <f t="shared" si="0"/>
        <v>7.632375120216004</v>
      </c>
      <c r="P23" s="36">
        <f t="shared" si="1"/>
        <v>468.3973694117647</v>
      </c>
    </row>
    <row r="24" spans="1:16" ht="15" customHeight="1">
      <c r="A24" s="44">
        <v>2565</v>
      </c>
      <c r="B24" s="45">
        <v>7.945343999999999</v>
      </c>
      <c r="C24" s="45">
        <v>64.84276800000005</v>
      </c>
      <c r="D24" s="45">
        <v>13.501728000000004</v>
      </c>
      <c r="E24" s="45">
        <v>60.680448000000005</v>
      </c>
      <c r="F24" s="45">
        <v>99.11030400000006</v>
      </c>
      <c r="G24" s="45">
        <v>101.2404960000001</v>
      </c>
      <c r="H24" s="45">
        <v>71.60443200000006</v>
      </c>
      <c r="I24" s="45">
        <v>15.755904000000003</v>
      </c>
      <c r="J24" s="45">
        <v>6.675264000000002</v>
      </c>
      <c r="K24" s="45">
        <v>1.7331840000000005</v>
      </c>
      <c r="L24" s="45">
        <v>0.685152</v>
      </c>
      <c r="M24" s="45">
        <v>0.281232</v>
      </c>
      <c r="N24" s="46">
        <f t="shared" si="3"/>
        <v>444.05625600000025</v>
      </c>
      <c r="O24" s="47">
        <f>+N24*0.0317097</f>
        <v>14.080890660883208</v>
      </c>
      <c r="P24" s="36"/>
    </row>
    <row r="25" spans="1:16" ht="15" customHeight="1">
      <c r="A25" s="32">
        <v>2566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/>
      <c r="P25" s="36"/>
    </row>
    <row r="26" spans="1:16" ht="15" customHeight="1">
      <c r="A26" s="32">
        <v>2567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9"/>
      <c r="P26" s="36"/>
    </row>
    <row r="27" spans="1:16" ht="15" customHeight="1">
      <c r="A27" s="32">
        <v>2568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/>
      <c r="P27" s="36"/>
    </row>
    <row r="28" spans="1:16" ht="15" customHeight="1">
      <c r="A28" s="32">
        <v>2569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9"/>
      <c r="P28" s="36"/>
    </row>
    <row r="29" spans="1:16" ht="15" customHeight="1">
      <c r="A29" s="32">
        <v>2570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  <c r="P29" s="36"/>
    </row>
    <row r="30" spans="1:16" ht="15" customHeight="1">
      <c r="A30" s="40" t="s">
        <v>19</v>
      </c>
      <c r="B30" s="41">
        <f>MAX(B7:B23)</f>
        <v>34.59</v>
      </c>
      <c r="C30" s="41">
        <f aca="true" t="shared" si="4" ref="C30:M30">MAX(C7:C23)</f>
        <v>83.3</v>
      </c>
      <c r="D30" s="41">
        <f t="shared" si="4"/>
        <v>50.35</v>
      </c>
      <c r="E30" s="41">
        <f t="shared" si="4"/>
        <v>99.9</v>
      </c>
      <c r="F30" s="41">
        <f t="shared" si="4"/>
        <v>187.93</v>
      </c>
      <c r="G30" s="41">
        <f t="shared" si="4"/>
        <v>216.82</v>
      </c>
      <c r="H30" s="41">
        <f t="shared" si="4"/>
        <v>136.86</v>
      </c>
      <c r="I30" s="41">
        <f t="shared" si="4"/>
        <v>81.09</v>
      </c>
      <c r="J30" s="41">
        <f t="shared" si="4"/>
        <v>45.06</v>
      </c>
      <c r="K30" s="41">
        <f t="shared" si="4"/>
        <v>30.78</v>
      </c>
      <c r="L30" s="41">
        <f t="shared" si="4"/>
        <v>23.03</v>
      </c>
      <c r="M30" s="41">
        <f t="shared" si="4"/>
        <v>37.06</v>
      </c>
      <c r="N30" s="41">
        <f>MAX(N7:N23)</f>
        <v>889.59</v>
      </c>
      <c r="O30" s="35">
        <f>+N30*0.0317097</f>
        <v>28.208632023</v>
      </c>
      <c r="P30" s="42"/>
    </row>
    <row r="31" spans="1:16" ht="15" customHeight="1">
      <c r="A31" s="40" t="s">
        <v>16</v>
      </c>
      <c r="B31" s="41">
        <f>AVERAGE(B7:B23)</f>
        <v>15.316948705882353</v>
      </c>
      <c r="C31" s="41">
        <f aca="true" t="shared" si="5" ref="C31:M31">AVERAGE(C7:C23)</f>
        <v>31.412133647058823</v>
      </c>
      <c r="D31" s="41">
        <f t="shared" si="5"/>
        <v>25.667162352941176</v>
      </c>
      <c r="E31" s="41">
        <f t="shared" si="5"/>
        <v>36.85163482352941</v>
      </c>
      <c r="F31" s="41">
        <f t="shared" si="5"/>
        <v>78.1304254117647</v>
      </c>
      <c r="G31" s="41">
        <f t="shared" si="5"/>
        <v>102.80197647058826</v>
      </c>
      <c r="H31" s="41">
        <f t="shared" si="5"/>
        <v>77.07539952941177</v>
      </c>
      <c r="I31" s="41">
        <f t="shared" si="5"/>
        <v>46.155229176470584</v>
      </c>
      <c r="J31" s="41">
        <f t="shared" si="5"/>
        <v>23.9529374117647</v>
      </c>
      <c r="K31" s="41">
        <f t="shared" si="5"/>
        <v>14.242039529411766</v>
      </c>
      <c r="L31" s="41">
        <f t="shared" si="5"/>
        <v>9.004115764705883</v>
      </c>
      <c r="M31" s="41">
        <f t="shared" si="5"/>
        <v>7.787366588235296</v>
      </c>
      <c r="N31" s="41">
        <f>SUM(B31:M31)</f>
        <v>468.3973694117647</v>
      </c>
      <c r="O31" s="35">
        <f>+N31*0.0317097</f>
        <v>14.852740064836235</v>
      </c>
      <c r="P31" s="43"/>
    </row>
    <row r="32" spans="1:16" ht="15" customHeight="1">
      <c r="A32" s="40" t="s">
        <v>20</v>
      </c>
      <c r="B32" s="41">
        <f>MIN(B7:B23)</f>
        <v>1.92</v>
      </c>
      <c r="C32" s="41">
        <f aca="true" t="shared" si="6" ref="C32:M32">MIN(C7:C23)</f>
        <v>8.37</v>
      </c>
      <c r="D32" s="41">
        <f t="shared" si="6"/>
        <v>7.2</v>
      </c>
      <c r="E32" s="41">
        <f t="shared" si="6"/>
        <v>1.73</v>
      </c>
      <c r="F32" s="41">
        <f t="shared" si="6"/>
        <v>22.367232000000012</v>
      </c>
      <c r="G32" s="41">
        <f t="shared" si="6"/>
        <v>14.94</v>
      </c>
      <c r="H32" s="41">
        <f t="shared" si="6"/>
        <v>12.75</v>
      </c>
      <c r="I32" s="41">
        <f t="shared" si="6"/>
        <v>12.78</v>
      </c>
      <c r="J32" s="41">
        <f t="shared" si="6"/>
        <v>3.74</v>
      </c>
      <c r="K32" s="41">
        <f t="shared" si="6"/>
        <v>0.94</v>
      </c>
      <c r="L32" s="41">
        <f t="shared" si="6"/>
        <v>0.8</v>
      </c>
      <c r="M32" s="41">
        <f t="shared" si="6"/>
        <v>0.29</v>
      </c>
      <c r="N32" s="41">
        <f>MIN(N7:N23)</f>
        <v>159.80999999999997</v>
      </c>
      <c r="O32" s="35">
        <f>+N32*0.0317097</f>
        <v>5.067527156999999</v>
      </c>
      <c r="P32" s="43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6"/>
      <c r="B41" s="27"/>
      <c r="C41" s="28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spans="1:15" ht="24.75" customHeight="1">
      <c r="A42" s="26"/>
      <c r="B42" s="27"/>
      <c r="C42" s="27"/>
      <c r="D42" s="27"/>
      <c r="E42" s="25"/>
      <c r="F42" s="27"/>
      <c r="G42" s="27"/>
      <c r="H42" s="27"/>
      <c r="I42" s="27"/>
      <c r="J42" s="27"/>
      <c r="K42" s="27"/>
      <c r="L42" s="27"/>
      <c r="M42" s="27"/>
      <c r="N42" s="29"/>
      <c r="O42" s="25"/>
    </row>
    <row r="43" spans="1:15" ht="24.75" customHeight="1">
      <c r="A43" s="26"/>
      <c r="B43" s="27"/>
      <c r="C43" s="27"/>
      <c r="D43" s="27"/>
      <c r="E43" s="25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2016-07-05T05:45:26Z</cp:lastPrinted>
  <dcterms:created xsi:type="dcterms:W3CDTF">1994-01-31T08:04:27Z</dcterms:created>
  <dcterms:modified xsi:type="dcterms:W3CDTF">2023-04-25T01:44:09Z</dcterms:modified>
  <cp:category/>
  <cp:version/>
  <cp:contentType/>
  <cp:contentStatus/>
</cp:coreProperties>
</file>