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10" sheetId="1" r:id="rId1"/>
    <sheet name="ปริมาณสูงสุด" sheetId="2" r:id="rId2"/>
    <sheet name="Data G.10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<sst xmlns="http://schemas.openxmlformats.org/spreadsheetml/2006/main" count="40" uniqueCount="20">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</sst>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b/>
      <sz val="17.25"/>
      <name val="TH SarabunPSK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0" fillId="0" borderId="3" applyNumberFormat="0" applyFill="0" applyAlignment="0" applyProtection="0"/>
    <xf numFmtId="0" fontId="20" fillId="6" borderId="0" applyNumberFormat="0" applyBorder="0" applyAlignment="0" applyProtection="0"/>
    <xf numFmtId="0" fontId="12" fillId="0" borderId="0">
      <alignment/>
      <protection/>
    </xf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12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32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5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4" xfId="46" applyNumberFormat="1" applyFont="1" applyBorder="1">
      <alignment/>
      <protection/>
    </xf>
    <xf numFmtId="192" fontId="0" fillId="0" borderId="23" xfId="46" applyNumberFormat="1" applyFont="1" applyBorder="1" applyAlignment="1">
      <alignment horizontal="center"/>
      <protection/>
    </xf>
    <xf numFmtId="192" fontId="0" fillId="0" borderId="25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2" fontId="35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5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0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1375"/>
          <c:w val="0.808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G.10'!$Q$9:$Q$23</c:f>
              <c:numCache>
                <c:ptCount val="15"/>
                <c:pt idx="0">
                  <c:v>4.76</c:v>
                </c:pt>
                <c:pt idx="1">
                  <c:v>3.71</c:v>
                </c:pt>
                <c:pt idx="2">
                  <c:v>4.11</c:v>
                </c:pt>
                <c:pt idx="3">
                  <c:v>2.65</c:v>
                </c:pt>
                <c:pt idx="4">
                  <c:v>2.85</c:v>
                </c:pt>
                <c:pt idx="5">
                  <c:v>2.437000000000012</c:v>
                </c:pt>
                <c:pt idx="6">
                  <c:v>3.2799999999999727</c:v>
                </c:pt>
                <c:pt idx="7">
                  <c:v>2.849999999999966</c:v>
                </c:pt>
                <c:pt idx="8">
                  <c:v>3.240000000000009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3.099999999999966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G.10'!$T$9:$T$23</c:f>
              <c:numCache>
                <c:ptCount val="15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0.019000000000005457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-0.043000000000006366</c:v>
                </c:pt>
                <c:pt idx="11">
                  <c:v>0.01999999999998181</c:v>
                </c:pt>
                <c:pt idx="12">
                  <c:v>-0.4200000000000159</c:v>
                </c:pt>
                <c:pt idx="13">
                  <c:v>-0.5300000000000296</c:v>
                </c:pt>
                <c:pt idx="14">
                  <c:v>-0.3230000000000359</c:v>
                </c:pt>
              </c:numCache>
            </c:numRef>
          </c:val>
        </c:ser>
        <c:overlap val="100"/>
        <c:gapWidth val="50"/>
        <c:axId val="52660632"/>
        <c:axId val="4183641"/>
      </c:barChart>
      <c:catAx>
        <c:axId val="5266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83641"/>
        <c:crossesAt val="-1"/>
        <c:auto val="1"/>
        <c:lblOffset val="100"/>
        <c:tickLblSkip val="1"/>
        <c:noMultiLvlLbl val="0"/>
      </c:catAx>
      <c:valAx>
        <c:axId val="418364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266063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G.10 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3"/>
          <c:w val="0.815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G.10'!$A$9:$A$23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G.10'!$C$9:$C$23</c:f>
              <c:numCache>
                <c:ptCount val="15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</c:numCache>
            </c:numRef>
          </c:val>
        </c:ser>
        <c:gapWidth val="50"/>
        <c:axId val="37652770"/>
        <c:axId val="3330611"/>
      </c:barChart>
      <c:catAx>
        <c:axId val="37652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765277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975500"/>
        <c:axId val="134404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2096406"/>
        <c:axId val="41758791"/>
      </c:lineChart>
      <c:cat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344045"/>
        <c:crossesAt val="-0.8"/>
        <c:auto val="0"/>
        <c:lblOffset val="100"/>
        <c:tickLblSkip val="4"/>
        <c:noMultiLvlLbl val="0"/>
      </c:catAx>
      <c:valAx>
        <c:axId val="134404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975500"/>
        <c:crossesAt val="1"/>
        <c:crossBetween val="midCat"/>
        <c:dispUnits/>
        <c:majorUnit val="0.1"/>
        <c:minorUnit val="0.02"/>
      </c:valAx>
      <c:catAx>
        <c:axId val="120964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8791"/>
        <c:crosses val="autoZero"/>
        <c:auto val="0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delete val="1"/>
        <c:majorTickMark val="out"/>
        <c:minorTickMark val="none"/>
        <c:tickLblPos val="nextTo"/>
        <c:crossAx val="1209640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A18">
      <selection activeCell="U29" sqref="T29:U29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AM8" s="18">
        <v>39810</v>
      </c>
      <c r="AN8" s="58">
        <v>990.4</v>
      </c>
    </row>
    <row r="9" spans="1:40" ht="21">
      <c r="A9" s="59">
        <v>2546</v>
      </c>
      <c r="B9" s="60">
        <f>$Q$4+Q9</f>
        <v>438.233</v>
      </c>
      <c r="C9" s="61">
        <v>320.74</v>
      </c>
      <c r="D9" s="62">
        <v>38606</v>
      </c>
      <c r="E9" s="63">
        <f>$Q$4+R9</f>
        <v>438.043</v>
      </c>
      <c r="F9" s="64">
        <v>299.08</v>
      </c>
      <c r="G9" s="65">
        <v>38606</v>
      </c>
      <c r="H9" s="63">
        <f>$Q$4+T9</f>
        <v>433.683</v>
      </c>
      <c r="I9" s="64">
        <v>6.64</v>
      </c>
      <c r="J9" s="65">
        <v>38422</v>
      </c>
      <c r="K9" s="63">
        <f>$Q$4+U9</f>
        <v>433.683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8">
        <v>4.76</v>
      </c>
      <c r="R9" s="1">
        <v>4.57</v>
      </c>
      <c r="T9" s="6">
        <v>0.21</v>
      </c>
      <c r="U9" s="6">
        <v>0.21</v>
      </c>
      <c r="AM9" s="18">
        <v>40177</v>
      </c>
      <c r="AN9" s="58">
        <v>907.21</v>
      </c>
    </row>
    <row r="10" spans="1:40" ht="21">
      <c r="A10" s="59">
        <v>2547</v>
      </c>
      <c r="B10" s="69">
        <f>$Q$4+Q10</f>
        <v>437.183</v>
      </c>
      <c r="C10" s="64">
        <v>196.1</v>
      </c>
      <c r="D10" s="62">
        <v>38252</v>
      </c>
      <c r="E10" s="63">
        <f>$Q$4+R10</f>
        <v>437.14300000000003</v>
      </c>
      <c r="F10" s="64">
        <v>191.7</v>
      </c>
      <c r="G10" s="65">
        <v>38247</v>
      </c>
      <c r="H10" s="63">
        <f>$Q$4+T10</f>
        <v>433.63300000000004</v>
      </c>
      <c r="I10" s="64">
        <v>5.58</v>
      </c>
      <c r="J10" s="65">
        <v>38253</v>
      </c>
      <c r="K10" s="63">
        <f>$Q$4+U10</f>
        <v>433.63300000000004</v>
      </c>
      <c r="L10" s="64">
        <v>5.58</v>
      </c>
      <c r="M10" s="65">
        <v>38253</v>
      </c>
      <c r="N10" s="70">
        <v>1195.729</v>
      </c>
      <c r="O10" s="71">
        <f>+N10*0.0317097</f>
        <v>37.9162078713</v>
      </c>
      <c r="P10" s="57"/>
      <c r="Q10" s="1">
        <v>3.71</v>
      </c>
      <c r="R10" s="1">
        <v>3.67</v>
      </c>
      <c r="T10" s="6">
        <v>0.16</v>
      </c>
      <c r="U10" s="6">
        <v>0.16</v>
      </c>
      <c r="AM10" s="18">
        <v>40179</v>
      </c>
      <c r="AN10" s="72">
        <v>882.79</v>
      </c>
    </row>
    <row r="11" spans="1:21" ht="21">
      <c r="A11" s="59">
        <v>2548</v>
      </c>
      <c r="B11" s="69">
        <f>$Q$4+Q11</f>
        <v>437.583</v>
      </c>
      <c r="C11" s="64">
        <v>221.7</v>
      </c>
      <c r="D11" s="65">
        <v>38944</v>
      </c>
      <c r="E11" s="63">
        <f>$Q$4+R11</f>
        <v>437.583</v>
      </c>
      <c r="F11" s="64">
        <v>221.7</v>
      </c>
      <c r="G11" s="65">
        <v>38944</v>
      </c>
      <c r="H11" s="63">
        <f>$Q$4+T11</f>
        <v>433.57300000000004</v>
      </c>
      <c r="I11" s="64">
        <v>3</v>
      </c>
      <c r="J11" s="65">
        <v>38839</v>
      </c>
      <c r="K11" s="63">
        <f>$Q$4+U11</f>
        <v>433.57300000000004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1">
        <v>4.11</v>
      </c>
      <c r="R11" s="1">
        <v>4.11</v>
      </c>
      <c r="T11" s="6">
        <v>0.1</v>
      </c>
      <c r="U11" s="6">
        <v>0.1</v>
      </c>
    </row>
    <row r="12" spans="1:21" ht="21">
      <c r="A12" s="59">
        <v>2549</v>
      </c>
      <c r="B12" s="69">
        <f>$Q$4+Q12</f>
        <v>436.123</v>
      </c>
      <c r="C12" s="64">
        <v>179.3</v>
      </c>
      <c r="D12" s="62">
        <v>267</v>
      </c>
      <c r="E12" s="63">
        <f>$Q$4+R12</f>
        <v>436.083</v>
      </c>
      <c r="F12" s="64">
        <v>175.7</v>
      </c>
      <c r="G12" s="62">
        <v>267</v>
      </c>
      <c r="H12" s="63">
        <f>$Q$4+T12</f>
        <v>433.63300000000004</v>
      </c>
      <c r="I12" s="64">
        <v>4.48</v>
      </c>
      <c r="J12" s="62">
        <v>109</v>
      </c>
      <c r="K12" s="63">
        <f>$Q$4+U12</f>
        <v>433.63300000000004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1">
        <v>2.65</v>
      </c>
      <c r="R12" s="1">
        <v>2.61</v>
      </c>
      <c r="T12" s="6">
        <v>0.16</v>
      </c>
      <c r="U12" s="6">
        <v>0.16</v>
      </c>
    </row>
    <row r="13" spans="1:21" ht="21">
      <c r="A13" s="59">
        <v>2550</v>
      </c>
      <c r="B13" s="69">
        <f>$Q$4+Q13</f>
        <v>436.32300000000004</v>
      </c>
      <c r="C13" s="64">
        <v>203.05</v>
      </c>
      <c r="D13" s="62">
        <v>274</v>
      </c>
      <c r="E13" s="63">
        <f>$Q$4+R13</f>
        <v>436.303</v>
      </c>
      <c r="F13" s="64">
        <v>201.15</v>
      </c>
      <c r="G13" s="62">
        <v>274</v>
      </c>
      <c r="H13" s="63">
        <f>$Q$4+T13</f>
        <v>433.63300000000004</v>
      </c>
      <c r="I13" s="64">
        <v>6</v>
      </c>
      <c r="J13" s="62">
        <v>117</v>
      </c>
      <c r="K13" s="63">
        <f>$Q$4+U13</f>
        <v>433.63300000000004</v>
      </c>
      <c r="L13" s="64">
        <v>6</v>
      </c>
      <c r="M13" s="62">
        <v>117</v>
      </c>
      <c r="N13" s="63">
        <v>926.93</v>
      </c>
      <c r="O13" s="67">
        <f aca="true" t="shared" si="0" ref="O13:O22">N13*0.0317097</f>
        <v>29.392672220999998</v>
      </c>
      <c r="P13" s="57"/>
      <c r="Q13" s="1">
        <v>2.85</v>
      </c>
      <c r="R13" s="1">
        <v>2.83</v>
      </c>
      <c r="T13" s="6">
        <v>0.16</v>
      </c>
      <c r="U13" s="6">
        <v>0.16</v>
      </c>
    </row>
    <row r="14" spans="1:21" ht="21">
      <c r="A14" s="59">
        <v>2551</v>
      </c>
      <c r="B14" s="73">
        <v>435.91</v>
      </c>
      <c r="C14" s="74">
        <v>162.94</v>
      </c>
      <c r="D14" s="75">
        <v>251</v>
      </c>
      <c r="E14" s="76">
        <v>435.85</v>
      </c>
      <c r="F14" s="74">
        <v>157.8</v>
      </c>
      <c r="G14" s="75">
        <v>251</v>
      </c>
      <c r="H14" s="76">
        <v>433.63</v>
      </c>
      <c r="I14" s="74">
        <v>5.22</v>
      </c>
      <c r="J14" s="75">
        <v>113</v>
      </c>
      <c r="K14" s="76">
        <v>433.64</v>
      </c>
      <c r="L14" s="74">
        <v>5.59</v>
      </c>
      <c r="M14" s="77">
        <v>113</v>
      </c>
      <c r="N14" s="73">
        <v>990.4</v>
      </c>
      <c r="O14" s="78">
        <f t="shared" si="0"/>
        <v>31.40528688</v>
      </c>
      <c r="P14" s="57"/>
      <c r="Q14" s="6">
        <f aca="true" t="shared" si="1" ref="Q14:Q22">B14-$Q$4</f>
        <v>2.437000000000012</v>
      </c>
      <c r="S14" s="6"/>
      <c r="T14" s="6">
        <f aca="true" t="shared" si="2" ref="T14:T23">H14-$Q$4</f>
        <v>0.15699999999998226</v>
      </c>
      <c r="U14" s="6"/>
    </row>
    <row r="15" spans="1:20" ht="21">
      <c r="A15" s="79">
        <v>2552</v>
      </c>
      <c r="B15" s="73">
        <v>436.753</v>
      </c>
      <c r="C15" s="80">
        <v>339.77</v>
      </c>
      <c r="D15" s="75">
        <v>263</v>
      </c>
      <c r="E15" s="76">
        <v>436.38</v>
      </c>
      <c r="F15" s="74">
        <v>278.9</v>
      </c>
      <c r="G15" s="75">
        <v>263</v>
      </c>
      <c r="H15" s="76">
        <v>433.663</v>
      </c>
      <c r="I15" s="74">
        <v>7.1</v>
      </c>
      <c r="J15" s="75">
        <v>130</v>
      </c>
      <c r="K15" s="76">
        <v>433.67</v>
      </c>
      <c r="L15" s="74">
        <v>7.45</v>
      </c>
      <c r="M15" s="77">
        <v>130</v>
      </c>
      <c r="N15" s="73">
        <v>907.21</v>
      </c>
      <c r="O15" s="78">
        <f t="shared" si="0"/>
        <v>28.767356937000002</v>
      </c>
      <c r="P15" s="57"/>
      <c r="Q15" s="6">
        <f t="shared" si="1"/>
        <v>3.2799999999999727</v>
      </c>
      <c r="T15" s="6">
        <f t="shared" si="2"/>
        <v>0.18999999999999773</v>
      </c>
    </row>
    <row r="16" spans="1:20" ht="21">
      <c r="A16" s="59">
        <v>2553</v>
      </c>
      <c r="B16" s="73">
        <v>436.323</v>
      </c>
      <c r="C16" s="74">
        <v>265.91</v>
      </c>
      <c r="D16" s="75">
        <v>40472</v>
      </c>
      <c r="E16" s="76">
        <v>436.099</v>
      </c>
      <c r="F16" s="74">
        <v>230</v>
      </c>
      <c r="G16" s="77">
        <v>40472</v>
      </c>
      <c r="H16" s="73">
        <v>433.492</v>
      </c>
      <c r="I16" s="74">
        <v>1.08</v>
      </c>
      <c r="J16" s="75">
        <v>40350</v>
      </c>
      <c r="K16" s="76">
        <v>433.496</v>
      </c>
      <c r="L16" s="74">
        <v>1.2</v>
      </c>
      <c r="M16" s="77">
        <v>40350</v>
      </c>
      <c r="N16" s="73">
        <v>882.79</v>
      </c>
      <c r="O16" s="78">
        <f t="shared" si="0"/>
        <v>27.993006063</v>
      </c>
      <c r="P16" s="57"/>
      <c r="Q16" s="6">
        <f t="shared" si="1"/>
        <v>2.849999999999966</v>
      </c>
      <c r="T16" s="6">
        <f t="shared" si="2"/>
        <v>0.019000000000005457</v>
      </c>
    </row>
    <row r="17" spans="1:20" ht="21">
      <c r="A17" s="79">
        <v>2554</v>
      </c>
      <c r="B17" s="73">
        <v>436.713</v>
      </c>
      <c r="C17" s="74">
        <v>339.21</v>
      </c>
      <c r="D17" s="75">
        <v>40782</v>
      </c>
      <c r="E17" s="76">
        <v>436.635</v>
      </c>
      <c r="F17" s="74">
        <v>325.1</v>
      </c>
      <c r="G17" s="77">
        <v>40783</v>
      </c>
      <c r="H17" s="73">
        <v>433.662</v>
      </c>
      <c r="I17" s="74">
        <v>3.3</v>
      </c>
      <c r="J17" s="75">
        <v>40602</v>
      </c>
      <c r="K17" s="76">
        <v>433.663</v>
      </c>
      <c r="L17" s="74">
        <v>3.3</v>
      </c>
      <c r="M17" s="77">
        <v>40602</v>
      </c>
      <c r="N17" s="73">
        <v>1923.55</v>
      </c>
      <c r="O17" s="78">
        <f t="shared" si="0"/>
        <v>60.995193435</v>
      </c>
      <c r="P17" s="57"/>
      <c r="Q17" s="6">
        <f t="shared" si="1"/>
        <v>3.240000000000009</v>
      </c>
      <c r="T17" s="6">
        <f t="shared" si="2"/>
        <v>0.18899999999996453</v>
      </c>
    </row>
    <row r="18" spans="1:20" ht="21">
      <c r="A18" s="59">
        <v>2555</v>
      </c>
      <c r="B18" s="73">
        <v>435.433</v>
      </c>
      <c r="C18" s="74">
        <v>134.85</v>
      </c>
      <c r="D18" s="75">
        <v>41167</v>
      </c>
      <c r="E18" s="76">
        <v>435.35</v>
      </c>
      <c r="F18" s="74">
        <v>127.25</v>
      </c>
      <c r="G18" s="77">
        <v>41163</v>
      </c>
      <c r="H18" s="73">
        <v>433.592</v>
      </c>
      <c r="I18" s="74">
        <v>6.9</v>
      </c>
      <c r="J18" s="75">
        <v>41079</v>
      </c>
      <c r="K18" s="76">
        <v>433.593</v>
      </c>
      <c r="L18" s="74">
        <v>6.9</v>
      </c>
      <c r="M18" s="77">
        <v>41079</v>
      </c>
      <c r="N18" s="73">
        <v>713.83</v>
      </c>
      <c r="O18" s="78">
        <f t="shared" si="0"/>
        <v>22.635335151000003</v>
      </c>
      <c r="P18" s="57"/>
      <c r="Q18" s="1">
        <f t="shared" si="1"/>
        <v>1.9599999999999795</v>
      </c>
      <c r="T18" s="6">
        <f t="shared" si="2"/>
        <v>0.11899999999997135</v>
      </c>
    </row>
    <row r="19" spans="1:20" ht="21">
      <c r="A19" s="79">
        <v>2556</v>
      </c>
      <c r="B19" s="73">
        <v>435.52</v>
      </c>
      <c r="C19" s="74">
        <v>136</v>
      </c>
      <c r="D19" s="75">
        <v>41545</v>
      </c>
      <c r="E19" s="76">
        <v>435.46</v>
      </c>
      <c r="F19" s="74">
        <v>130</v>
      </c>
      <c r="G19" s="77">
        <v>41545</v>
      </c>
      <c r="H19" s="73">
        <v>433.43</v>
      </c>
      <c r="I19" s="74">
        <v>6.25</v>
      </c>
      <c r="J19" s="75">
        <v>41427</v>
      </c>
      <c r="K19" s="76">
        <v>433.43</v>
      </c>
      <c r="L19" s="74">
        <v>6.25</v>
      </c>
      <c r="M19" s="77">
        <v>41427</v>
      </c>
      <c r="N19" s="73">
        <v>795.16</v>
      </c>
      <c r="O19" s="78">
        <f t="shared" si="0"/>
        <v>25.214285052</v>
      </c>
      <c r="P19" s="57"/>
      <c r="Q19" s="6">
        <f t="shared" si="1"/>
        <v>2.0469999999999686</v>
      </c>
      <c r="T19" s="6">
        <f t="shared" si="2"/>
        <v>-0.043000000000006366</v>
      </c>
    </row>
    <row r="20" spans="1:20" ht="21">
      <c r="A20" s="59">
        <v>2557</v>
      </c>
      <c r="B20" s="73">
        <v>436.573</v>
      </c>
      <c r="C20" s="74">
        <v>187.3</v>
      </c>
      <c r="D20" s="75">
        <v>41881</v>
      </c>
      <c r="E20" s="76">
        <v>436.46</v>
      </c>
      <c r="F20" s="74">
        <v>177.4</v>
      </c>
      <c r="G20" s="77">
        <v>41912</v>
      </c>
      <c r="H20" s="73">
        <v>433.493</v>
      </c>
      <c r="I20" s="74">
        <v>6.8</v>
      </c>
      <c r="J20" s="75">
        <v>41687</v>
      </c>
      <c r="K20" s="76">
        <v>433.503</v>
      </c>
      <c r="L20" s="74">
        <v>7</v>
      </c>
      <c r="M20" s="77">
        <v>41687</v>
      </c>
      <c r="N20" s="73">
        <v>683.7</v>
      </c>
      <c r="O20" s="78">
        <f t="shared" si="0"/>
        <v>21.679921890000003</v>
      </c>
      <c r="P20" s="57"/>
      <c r="Q20" s="6">
        <f t="shared" si="1"/>
        <v>3.099999999999966</v>
      </c>
      <c r="T20" s="1">
        <f t="shared" si="2"/>
        <v>0.01999999999998181</v>
      </c>
    </row>
    <row r="21" spans="1:20" ht="21">
      <c r="A21" s="79">
        <v>2558</v>
      </c>
      <c r="B21" s="73">
        <v>434.773</v>
      </c>
      <c r="C21" s="74">
        <v>69.93</v>
      </c>
      <c r="D21" s="75">
        <v>42232</v>
      </c>
      <c r="E21" s="76">
        <v>434.563</v>
      </c>
      <c r="F21" s="74">
        <v>55.76</v>
      </c>
      <c r="G21" s="77">
        <v>42232</v>
      </c>
      <c r="H21" s="73">
        <v>433.053</v>
      </c>
      <c r="I21" s="74">
        <v>0.8</v>
      </c>
      <c r="J21" s="75">
        <v>42081</v>
      </c>
      <c r="K21" s="76">
        <v>433.053</v>
      </c>
      <c r="L21" s="74">
        <v>0.8</v>
      </c>
      <c r="M21" s="77">
        <v>42081</v>
      </c>
      <c r="N21" s="73">
        <v>283.95</v>
      </c>
      <c r="O21" s="78">
        <f t="shared" si="0"/>
        <v>9.003969314999999</v>
      </c>
      <c r="P21" s="57"/>
      <c r="Q21" s="6">
        <f t="shared" si="1"/>
        <v>1.3000000000000114</v>
      </c>
      <c r="T21" s="1">
        <f t="shared" si="2"/>
        <v>-0.4200000000000159</v>
      </c>
    </row>
    <row r="22" spans="1:20" ht="21">
      <c r="A22" s="59">
        <v>2559</v>
      </c>
      <c r="B22" s="73">
        <v>436.02</v>
      </c>
      <c r="C22" s="74">
        <v>147.26</v>
      </c>
      <c r="D22" s="75">
        <v>42686</v>
      </c>
      <c r="E22" s="76">
        <v>435.733</v>
      </c>
      <c r="F22" s="74">
        <v>123.71</v>
      </c>
      <c r="G22" s="77">
        <v>42686</v>
      </c>
      <c r="H22" s="73">
        <v>432.943</v>
      </c>
      <c r="I22" s="74">
        <v>0.54</v>
      </c>
      <c r="J22" s="75">
        <v>42492</v>
      </c>
      <c r="K22" s="76">
        <v>432.943</v>
      </c>
      <c r="L22" s="74">
        <v>0.54</v>
      </c>
      <c r="M22" s="77">
        <v>42493</v>
      </c>
      <c r="N22" s="73">
        <v>673.94</v>
      </c>
      <c r="O22" s="78">
        <f t="shared" si="0"/>
        <v>21.370435218</v>
      </c>
      <c r="P22" s="57"/>
      <c r="Q22" s="6">
        <f t="shared" si="1"/>
        <v>2.5469999999999686</v>
      </c>
      <c r="T22" s="1">
        <f t="shared" si="2"/>
        <v>-0.5300000000000296</v>
      </c>
    </row>
    <row r="23" spans="1:20" ht="21">
      <c r="A23" s="109">
        <v>2560</v>
      </c>
      <c r="B23" s="73">
        <v>437.07</v>
      </c>
      <c r="C23" s="74">
        <v>219.95</v>
      </c>
      <c r="D23" s="75">
        <v>43300</v>
      </c>
      <c r="E23" s="76">
        <v>436.71</v>
      </c>
      <c r="F23" s="74">
        <v>190.8</v>
      </c>
      <c r="G23" s="77">
        <v>43300</v>
      </c>
      <c r="H23" s="73">
        <v>433.15</v>
      </c>
      <c r="I23" s="74">
        <v>2.2</v>
      </c>
      <c r="J23" s="82">
        <v>43191</v>
      </c>
      <c r="K23" s="76">
        <v>433.15</v>
      </c>
      <c r="L23" s="74">
        <v>2.2</v>
      </c>
      <c r="M23" s="77">
        <v>43191</v>
      </c>
      <c r="N23" s="73">
        <v>1111.27</v>
      </c>
      <c r="O23" s="78">
        <v>35.24</v>
      </c>
      <c r="P23" s="57"/>
      <c r="Q23" s="6">
        <v>3.599999999999966</v>
      </c>
      <c r="T23" s="6">
        <f t="shared" si="2"/>
        <v>-0.3230000000000359</v>
      </c>
    </row>
    <row r="24" spans="1:16" ht="21">
      <c r="A24" s="81"/>
      <c r="B24" s="73"/>
      <c r="C24" s="74"/>
      <c r="D24" s="75"/>
      <c r="E24" s="76"/>
      <c r="F24" s="74"/>
      <c r="G24" s="77"/>
      <c r="H24" s="73"/>
      <c r="I24" s="74"/>
      <c r="J24" s="82"/>
      <c r="K24" s="76"/>
      <c r="L24" s="74"/>
      <c r="M24" s="77"/>
      <c r="N24" s="73"/>
      <c r="O24" s="78"/>
      <c r="P24" s="57"/>
    </row>
    <row r="25" spans="1:16" ht="22.5" customHeight="1">
      <c r="A25" s="81"/>
      <c r="B25" s="73"/>
      <c r="C25" s="74"/>
      <c r="D25" s="82"/>
      <c r="E25" s="76"/>
      <c r="F25" s="74"/>
      <c r="G25" s="83"/>
      <c r="H25" s="73"/>
      <c r="I25" s="74"/>
      <c r="J25" s="82"/>
      <c r="K25" s="76"/>
      <c r="L25" s="74"/>
      <c r="M25" s="77"/>
      <c r="N25" s="73"/>
      <c r="O25" s="78"/>
      <c r="P25" s="57"/>
    </row>
    <row r="26" spans="1:16" ht="21">
      <c r="A26" s="81"/>
      <c r="B26" s="73"/>
      <c r="C26" s="74"/>
      <c r="D26" s="82"/>
      <c r="E26" s="76"/>
      <c r="F26" s="74"/>
      <c r="G26" s="83"/>
      <c r="H26" s="73"/>
      <c r="I26" s="74"/>
      <c r="J26" s="82"/>
      <c r="K26" s="76"/>
      <c r="L26" s="74"/>
      <c r="M26" s="83"/>
      <c r="N26" s="73"/>
      <c r="O26" s="78"/>
      <c r="P26" s="57"/>
    </row>
    <row r="27" spans="1:16" ht="21">
      <c r="A27" s="81"/>
      <c r="B27" s="84"/>
      <c r="C27" s="85"/>
      <c r="D27" s="82"/>
      <c r="E27" s="86"/>
      <c r="F27" s="85"/>
      <c r="G27" s="83"/>
      <c r="H27" s="84"/>
      <c r="I27" s="85"/>
      <c r="J27" s="87"/>
      <c r="K27" s="86"/>
      <c r="L27" s="85"/>
      <c r="M27" s="88"/>
      <c r="N27" s="89"/>
      <c r="O27" s="90"/>
      <c r="P27" s="57"/>
    </row>
    <row r="28" spans="1:16" ht="21">
      <c r="A28" s="81"/>
      <c r="B28" s="84"/>
      <c r="C28" s="85"/>
      <c r="D28" s="82"/>
      <c r="E28" s="86"/>
      <c r="F28" s="85"/>
      <c r="G28" s="83"/>
      <c r="H28" s="84"/>
      <c r="I28" s="85"/>
      <c r="J28" s="87"/>
      <c r="K28" s="86"/>
      <c r="L28" s="85"/>
      <c r="M28" s="88"/>
      <c r="N28" s="89"/>
      <c r="O28" s="90"/>
      <c r="P28" s="57"/>
    </row>
    <row r="29" spans="1:16" ht="22.5" customHeight="1">
      <c r="A29" s="79"/>
      <c r="B29" s="84"/>
      <c r="C29" s="91"/>
      <c r="D29" s="92"/>
      <c r="E29" s="86"/>
      <c r="F29" s="91"/>
      <c r="G29" s="88"/>
      <c r="H29" s="84"/>
      <c r="I29" s="91"/>
      <c r="J29" s="93"/>
      <c r="K29" s="86"/>
      <c r="L29" s="91"/>
      <c r="M29" s="88"/>
      <c r="N29" s="84"/>
      <c r="O29" s="90"/>
      <c r="P29" s="94"/>
    </row>
    <row r="30" spans="1:16" ht="22.5" customHeight="1">
      <c r="A30" s="79"/>
      <c r="B30" s="84"/>
      <c r="C30" s="91"/>
      <c r="D30" s="93"/>
      <c r="E30" s="86"/>
      <c r="F30" s="91"/>
      <c r="G30" s="88"/>
      <c r="H30" s="84"/>
      <c r="I30" s="91"/>
      <c r="J30" s="93"/>
      <c r="K30" s="86"/>
      <c r="L30" s="91"/>
      <c r="M30" s="88"/>
      <c r="N30" s="84"/>
      <c r="O30" s="90"/>
      <c r="P30" s="94"/>
    </row>
    <row r="31" spans="1:16" ht="22.5" customHeight="1">
      <c r="A31" s="79"/>
      <c r="B31" s="95"/>
      <c r="C31" s="96"/>
      <c r="D31" s="97" t="s">
        <v>19</v>
      </c>
      <c r="E31" s="98"/>
      <c r="F31" s="96"/>
      <c r="G31" s="99"/>
      <c r="H31" s="95"/>
      <c r="I31" s="96"/>
      <c r="J31" s="100"/>
      <c r="K31" s="98"/>
      <c r="L31" s="96"/>
      <c r="M31" s="99"/>
      <c r="N31" s="95"/>
      <c r="O31" s="101"/>
      <c r="P31" s="94"/>
    </row>
    <row r="32" spans="1:16" ht="22.5" customHeight="1">
      <c r="A32" s="102"/>
      <c r="B32" s="103"/>
      <c r="C32" s="104"/>
      <c r="D32" s="105"/>
      <c r="E32" s="106"/>
      <c r="F32" s="104"/>
      <c r="G32" s="107"/>
      <c r="H32" s="103"/>
      <c r="I32" s="104"/>
      <c r="J32" s="105"/>
      <c r="K32" s="106"/>
      <c r="L32" s="104"/>
      <c r="M32" s="107"/>
      <c r="N32" s="103"/>
      <c r="O32" s="108"/>
      <c r="P32" s="94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2010-11-29T08:47:43Z</cp:lastPrinted>
  <dcterms:created xsi:type="dcterms:W3CDTF">1994-01-31T08:04:27Z</dcterms:created>
  <dcterms:modified xsi:type="dcterms:W3CDTF">2018-06-19T07:30:55Z</dcterms:modified>
  <cp:category/>
  <cp:version/>
  <cp:contentType/>
  <cp:contentStatus/>
</cp:coreProperties>
</file>