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64" windowHeight="7944" activeTab="0"/>
  </bookViews>
  <sheets>
    <sheet name="Y.1C" sheetId="1" r:id="rId1"/>
    <sheet name="แผนภูมิ1" sheetId="2" r:id="rId2"/>
    <sheet name="รายเดือนY.1C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<sst xmlns="http://schemas.openxmlformats.org/spreadsheetml/2006/main" count="67" uniqueCount="25">
  <si>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-</t>
  </si>
  <si>
    <t>ปริมาณน้ำฝนรายเดือน  -  มิลลิเมตร</t>
  </si>
  <si>
    <t>สถานี : 40151 (Y.1C)  บ้านน้ำโค้ง  อ.เมือง  จ.แพร่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</si>
  <si>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</si>
  <si>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</si>
  <si>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</si>
  <si>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</si>
  <si>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</si>
  <si>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</si>
  <si>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</si>
  <si>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</si>
  <si>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</si>
  <si>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</si>
  <si>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</si>
  <si>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</si>
  <si>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</si>
  <si>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</si>
  <si>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</si>
  <si>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</si>
  <si>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</si>
  <si>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</si>
  <si>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</si>
  <si>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</si>
  <si>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ฝนเฉลี่ย(2537-2563)</t>
  </si>
  <si>
    <t>ฝนเฉลี่ย2537-2563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</si>
</sst>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6">
    <font>
      <sz val="10"/>
      <name val="Arial"/>
      <family val="0"/>
    </font>
    <font>
      <sz val="14"/>
      <name val="AngsanaUPC"/>
      <family val="1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21" borderId="0" applyNumberFormat="0" applyBorder="0" applyAlignment="0" applyProtection="0"/>
    <xf numFmtId="168" fontId="11" fillId="0" borderId="0">
      <alignment/>
      <protection/>
    </xf>
    <xf numFmtId="0" fontId="55" fillId="22" borderId="1" applyNumberFormat="0" applyAlignment="0" applyProtection="0"/>
    <xf numFmtId="0" fontId="56" fillId="2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9" fillId="19" borderId="5" applyNumberFormat="0" applyAlignment="0" applyProtection="0"/>
    <xf numFmtId="0" fontId="0" fillId="31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32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" fontId="5" fillId="32" borderId="11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169" fontId="5" fillId="4" borderId="12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69" fontId="1" fillId="34" borderId="13" xfId="0" applyNumberFormat="1" applyFont="1" applyFill="1" applyBorder="1" applyAlignment="1">
      <alignment horizontal="right" vertical="center"/>
    </xf>
    <xf numFmtId="169" fontId="1" fillId="4" borderId="13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vertical="center"/>
    </xf>
    <xf numFmtId="169" fontId="1" fillId="34" borderId="13" xfId="0" applyNumberFormat="1" applyFont="1" applyFill="1" applyBorder="1" applyAlignment="1">
      <alignment vertical="center"/>
    </xf>
    <xf numFmtId="169" fontId="6" fillId="0" borderId="14" xfId="0" applyNumberFormat="1" applyFont="1" applyFill="1" applyBorder="1" applyAlignment="1">
      <alignment horizontal="right" vertical="center"/>
    </xf>
    <xf numFmtId="1" fontId="7" fillId="35" borderId="15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right" vertical="center"/>
    </xf>
    <xf numFmtId="1" fontId="9" fillId="35" borderId="15" xfId="0" applyNumberFormat="1" applyFont="1" applyFill="1" applyBorder="1" applyAlignment="1">
      <alignment horizontal="center" vertical="center"/>
    </xf>
    <xf numFmtId="169" fontId="9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1" fontId="1" fillId="32" borderId="16" xfId="0" applyNumberFormat="1" applyFont="1" applyFill="1" applyBorder="1" applyAlignment="1">
      <alignment horizontal="center" vertical="center"/>
    </xf>
    <xf numFmtId="169" fontId="1" fillId="34" borderId="17" xfId="0" applyNumberFormat="1" applyFont="1" applyFill="1" applyBorder="1" applyAlignment="1">
      <alignment vertical="center"/>
    </xf>
    <xf numFmtId="169" fontId="1" fillId="4" borderId="17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center" vertical="center"/>
    </xf>
    <xf numFmtId="169" fontId="1" fillId="36" borderId="13" xfId="0" applyNumberFormat="1" applyFont="1" applyFill="1" applyBorder="1" applyAlignment="1">
      <alignment horizontal="right" vertical="center"/>
    </xf>
    <xf numFmtId="1" fontId="1" fillId="36" borderId="18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68" fontId="11" fillId="35" borderId="18" xfId="44" applyFill="1" applyBorder="1" applyAlignment="1">
      <alignment horizontal="center" vertical="center"/>
      <protection/>
    </xf>
    <xf numFmtId="168" fontId="11" fillId="33" borderId="18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0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19" xfId="44" applyNumberFormat="1" applyFont="1" applyFill="1" applyBorder="1">
      <alignment/>
      <protection/>
    </xf>
    <xf numFmtId="170" fontId="10" fillId="4" borderId="19" xfId="44" applyNumberFormat="1" applyFont="1" applyFill="1" applyBorder="1">
      <alignment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10" fillId="0" borderId="0" xfId="0" applyNumberFormat="1" applyFont="1" applyAlignment="1">
      <alignment/>
    </xf>
    <xf numFmtId="170" fontId="10" fillId="32" borderId="16" xfId="44" applyNumberFormat="1" applyFont="1" applyFill="1" applyBorder="1">
      <alignment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19" xfId="44" applyNumberFormat="1" applyFont="1" applyFill="1" applyBorder="1" applyAlignment="1">
      <alignment horizontal="center"/>
      <protection/>
    </xf>
    <xf numFmtId="1" fontId="13" fillId="32" borderId="10" xfId="0" applyNumberFormat="1" applyFont="1" applyFill="1" applyBorder="1" applyAlignment="1">
      <alignment horizontal="center" vertical="center"/>
    </xf>
    <xf numFmtId="169" fontId="13" fillId="34" borderId="13" xfId="0" applyNumberFormat="1" applyFont="1" applyFill="1" applyBorder="1" applyAlignment="1">
      <alignment vertical="center"/>
    </xf>
    <xf numFmtId="169" fontId="13" fillId="4" borderId="13" xfId="0" applyNumberFormat="1" applyFont="1" applyFill="1" applyBorder="1" applyAlignment="1">
      <alignment horizontal="right" vertical="center"/>
    </xf>
    <xf numFmtId="1" fontId="13" fillId="5" borderId="16" xfId="0" applyNumberFormat="1" applyFont="1" applyFill="1" applyBorder="1" applyAlignment="1">
      <alignment horizontal="center" vertical="center"/>
    </xf>
    <xf numFmtId="171" fontId="14" fillId="33" borderId="10" xfId="44" applyNumberFormat="1" applyFont="1" applyFill="1" applyBorder="1" applyAlignment="1">
      <alignment horizontal="center" vertical="center"/>
      <protection/>
    </xf>
    <xf numFmtId="170" fontId="14" fillId="32" borderId="10" xfId="44" applyNumberFormat="1" applyFont="1" applyFill="1" applyBorder="1" applyAlignment="1">
      <alignment horizontal="center" vertical="center"/>
      <protection/>
    </xf>
    <xf numFmtId="169" fontId="1" fillId="37" borderId="13" xfId="0" applyNumberFormat="1" applyFont="1" applyFill="1" applyBorder="1" applyAlignment="1">
      <alignment horizontal="right" vertical="center"/>
    </xf>
    <xf numFmtId="1" fontId="1" fillId="37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171" fontId="10" fillId="33" borderId="10" xfId="44" applyNumberFormat="1" applyFont="1" applyFill="1" applyBorder="1" applyAlignment="1">
      <alignment horizontal="center" vertical="center"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63" fillId="0" borderId="11" xfId="0" applyNumberFormat="1" applyFont="1" applyBorder="1" applyAlignment="1">
      <alignment horizontal="center"/>
    </xf>
    <xf numFmtId="171" fontId="63" fillId="0" borderId="11" xfId="0" applyNumberFormat="1" applyFont="1" applyBorder="1" applyAlignment="1">
      <alignment/>
    </xf>
    <xf numFmtId="1" fontId="63" fillId="32" borderId="20" xfId="0" applyNumberFormat="1" applyFont="1" applyFill="1" applyBorder="1" applyAlignment="1">
      <alignment horizontal="center" vertical="center"/>
    </xf>
    <xf numFmtId="169" fontId="63" fillId="34" borderId="21" xfId="0" applyNumberFormat="1" applyFont="1" applyFill="1" applyBorder="1" applyAlignment="1">
      <alignment vertical="center"/>
    </xf>
    <xf numFmtId="169" fontId="63" fillId="4" borderId="13" xfId="0" applyNumberFormat="1" applyFont="1" applyFill="1" applyBorder="1" applyAlignment="1">
      <alignment horizontal="right" vertical="center"/>
    </xf>
    <xf numFmtId="1" fontId="63" fillId="5" borderId="16" xfId="0" applyNumberFormat="1" applyFont="1" applyFill="1" applyBorder="1" applyAlignment="1">
      <alignment horizontal="center" vertical="center"/>
    </xf>
    <xf numFmtId="1" fontId="64" fillId="32" borderId="10" xfId="0" applyNumberFormat="1" applyFont="1" applyFill="1" applyBorder="1" applyAlignment="1">
      <alignment horizontal="center" vertical="center"/>
    </xf>
    <xf numFmtId="169" fontId="64" fillId="34" borderId="17" xfId="0" applyNumberFormat="1" applyFont="1" applyFill="1" applyBorder="1" applyAlignment="1">
      <alignment vertical="center"/>
    </xf>
    <xf numFmtId="169" fontId="64" fillId="4" borderId="13" xfId="0" applyNumberFormat="1" applyFont="1" applyFill="1" applyBorder="1" applyAlignment="1">
      <alignment horizontal="right" vertical="center"/>
    </xf>
    <xf numFmtId="1" fontId="64" fillId="5" borderId="16" xfId="0" applyNumberFormat="1" applyFont="1" applyFill="1" applyBorder="1" applyAlignment="1">
      <alignment horizontal="center" vertical="center"/>
    </xf>
    <xf numFmtId="171" fontId="65" fillId="33" borderId="10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>
      <alignment/>
      <protection/>
    </xf>
    <xf numFmtId="171" fontId="65" fillId="33" borderId="16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 applyAlignment="1">
      <alignment horizontal="center" vertical="center"/>
      <protection/>
    </xf>
    <xf numFmtId="169" fontId="2" fillId="0" borderId="0" xfId="0" applyNumberFormat="1" applyFont="1" applyFill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73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5"/>
          <c:w val="0.861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'Y.1C'!$A$5:$A$34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'Y.1C'!$N$5:$N$34</c:f>
              <c:numCache>
                <c:ptCount val="30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1617.3999999999999</c:v>
                </c:pt>
                <c:pt idx="24">
                  <c:v>1154.1</c:v>
                </c:pt>
                <c:pt idx="25">
                  <c:v>997.0000000000001</c:v>
                </c:pt>
                <c:pt idx="26">
                  <c:v>1303.3999999999996</c:v>
                </c:pt>
                <c:pt idx="27">
                  <c:v>1351.8</c:v>
                </c:pt>
                <c:pt idx="28">
                  <c:v>1263.1999999999998</c:v>
                </c:pt>
                <c:pt idx="29">
                  <c:v>1139.8</c:v>
                </c:pt>
              </c:numCache>
            </c:numRef>
          </c:val>
        </c:ser>
        <c:axId val="55817719"/>
        <c:axId val="32597424"/>
      </c:barChart>
      <c:lineChart>
        <c:grouping val="standard"/>
        <c:varyColors val="0"/>
        <c:ser>
          <c:idx val="1"/>
          <c:order val="1"/>
          <c:tx>
            <c:v>ปริมาณฝนเฉลี่ย 1,217.9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'Y.1C'!$A$5:$A$31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'Y.1C'!$Q$5:$Q$33</c:f>
              <c:numCache>
                <c:ptCount val="29"/>
                <c:pt idx="0">
                  <c:v>1217.8727204301076</c:v>
                </c:pt>
                <c:pt idx="1">
                  <c:v>1217.8727204301076</c:v>
                </c:pt>
                <c:pt idx="2">
                  <c:v>1217.8727204301076</c:v>
                </c:pt>
                <c:pt idx="3">
                  <c:v>1217.8727204301076</c:v>
                </c:pt>
                <c:pt idx="4">
                  <c:v>1217.8727204301076</c:v>
                </c:pt>
                <c:pt idx="5">
                  <c:v>1217.8727204301076</c:v>
                </c:pt>
                <c:pt idx="6">
                  <c:v>1217.8727204301076</c:v>
                </c:pt>
                <c:pt idx="7">
                  <c:v>1217.8727204301076</c:v>
                </c:pt>
                <c:pt idx="8">
                  <c:v>1217.8727204301076</c:v>
                </c:pt>
                <c:pt idx="9">
                  <c:v>1217.8727204301076</c:v>
                </c:pt>
                <c:pt idx="10">
                  <c:v>1217.8727204301076</c:v>
                </c:pt>
                <c:pt idx="11">
                  <c:v>1217.8727204301076</c:v>
                </c:pt>
                <c:pt idx="12">
                  <c:v>1217.8727204301076</c:v>
                </c:pt>
                <c:pt idx="13">
                  <c:v>1217.8727204301076</c:v>
                </c:pt>
                <c:pt idx="14">
                  <c:v>1217.8727204301076</c:v>
                </c:pt>
                <c:pt idx="15">
                  <c:v>1217.8727204301076</c:v>
                </c:pt>
                <c:pt idx="16">
                  <c:v>1217.8727204301076</c:v>
                </c:pt>
                <c:pt idx="17">
                  <c:v>1217.8727204301076</c:v>
                </c:pt>
                <c:pt idx="18">
                  <c:v>1217.8727204301076</c:v>
                </c:pt>
                <c:pt idx="19">
                  <c:v>1217.8727204301076</c:v>
                </c:pt>
                <c:pt idx="20">
                  <c:v>1217.8727204301076</c:v>
                </c:pt>
                <c:pt idx="21">
                  <c:v>1217.8727204301076</c:v>
                </c:pt>
                <c:pt idx="22">
                  <c:v>1217.8727204301076</c:v>
                </c:pt>
                <c:pt idx="23">
                  <c:v>1217.8727204301076</c:v>
                </c:pt>
                <c:pt idx="24">
                  <c:v>1217.8727204301076</c:v>
                </c:pt>
                <c:pt idx="25">
                  <c:v>1217.8727204301076</c:v>
                </c:pt>
                <c:pt idx="26">
                  <c:v>1217.8727204301076</c:v>
                </c:pt>
                <c:pt idx="27">
                  <c:v>1217.8727204301076</c:v>
                </c:pt>
                <c:pt idx="28">
                  <c:v>1217.8727204301076</c:v>
                </c:pt>
              </c:numCache>
            </c:numRef>
          </c:val>
          <c:smooth val="0"/>
        </c:ser>
        <c:axId val="55817719"/>
        <c:axId val="32597424"/>
      </c:line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81771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25"/>
          <c:y val="0.403"/>
          <c:w val="0.369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Y.1C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125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'รายเดือนY.1C'!$B$25:$M$25</c:f>
              <c:numCache/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'รายเดือนY.1C'!$B$26:$M$26</c:f>
              <c:numCache/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'รายเดือนY.1C'!$B$27:$M$27</c:f>
              <c:numCache/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'รายเดือนY.1C'!$B$28:$M$28</c:f>
              <c:numCache/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'รายเดือนY.1C'!$B$29:$M$29</c:f>
              <c:numCache/>
            </c:numRef>
          </c:val>
          <c:smooth val="0"/>
        </c:ser>
        <c:ser>
          <c:idx val="7"/>
          <c:order val="5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'รายเดือนY.1C'!$B$30:$M$30</c:f>
              <c:numCache/>
            </c:numRef>
          </c:val>
          <c:smooth val="0"/>
        </c:ser>
        <c:ser>
          <c:idx val="8"/>
          <c:order val="6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'รายเดือนY.1C'!$B$31:$M$31</c:f>
              <c:numCache/>
            </c:numRef>
          </c:val>
          <c:smooth val="0"/>
        </c:ser>
        <c:ser>
          <c:idx val="9"/>
          <c:order val="7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'รายเดือนY.1C'!$B$32:$M$32</c:f>
              <c:numCache/>
            </c:numRef>
          </c:val>
          <c:smooth val="0"/>
        </c:ser>
        <c:ser>
          <c:idx val="11"/>
          <c:order val="8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'รายเดือนY.1C'!$B$33:$M$33</c:f>
              <c:numCache/>
            </c:numRef>
          </c:val>
          <c:smooth val="0"/>
        </c:ser>
        <c:ser>
          <c:idx val="12"/>
          <c:order val="9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'รายเดือนY.1C'!$B$34:$M$34</c:f>
              <c:numCache/>
            </c:numRef>
          </c:val>
          <c:smooth val="0"/>
        </c:ser>
        <c:ser>
          <c:idx val="13"/>
          <c:order val="10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'รายเดือนY.1C'!$B$35:$M$35</c:f>
              <c:numCache/>
            </c:numRef>
          </c:val>
          <c:smooth val="0"/>
        </c:ser>
        <c:ser>
          <c:idx val="14"/>
          <c:order val="11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'รายเดือนY.1C'!$B$36:$M$36</c:f>
              <c:numCache/>
            </c:numRef>
          </c:val>
          <c:smooth val="0"/>
        </c:ser>
        <c:ser>
          <c:idx val="15"/>
          <c:order val="12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'รายเดือนY.1C'!$B$37:$M$37</c:f>
              <c:numCache/>
            </c:numRef>
          </c:val>
          <c:smooth val="0"/>
        </c:ser>
        <c:ser>
          <c:idx val="16"/>
          <c:order val="13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'รายเดือนY.1C'!$B$38:$M$38</c:f>
              <c:numCache/>
            </c:numRef>
          </c:val>
          <c:smooth val="0"/>
        </c:ser>
        <c:ser>
          <c:idx val="17"/>
          <c:order val="14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'รายเดือนY.1C'!$B$39:$M$39</c:f>
              <c:numCache/>
            </c:numRef>
          </c:val>
          <c:smooth val="0"/>
        </c:ser>
        <c:ser>
          <c:idx val="18"/>
          <c:order val="15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'รายเดือนY.1C'!$B$40:$M$40</c:f>
              <c:numCache/>
            </c:numRef>
          </c:val>
          <c:smooth val="0"/>
        </c:ser>
        <c:ser>
          <c:idx val="0"/>
          <c:order val="16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'รายเดือนY.1C'!$B$41:$M$41</c:f>
              <c:numCache/>
            </c:numRef>
          </c:val>
          <c:smooth val="0"/>
        </c:ser>
        <c:ser>
          <c:idx val="1"/>
          <c:order val="17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'รายเดือนY.1C'!$B$42:$M$42</c:f>
              <c:numCache/>
            </c:numRef>
          </c:val>
          <c:smooth val="0"/>
        </c:ser>
        <c:ser>
          <c:idx val="19"/>
          <c:order val="1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'รายเดือนY.1C'!$B$43:$M$43</c:f>
              <c:numCache/>
            </c:numRef>
          </c:val>
          <c:smooth val="0"/>
        </c:ser>
        <c:ser>
          <c:idx val="20"/>
          <c:order val="19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'รายเดือนY.1C'!$B$44:$M$44</c:f>
              <c:numCache/>
            </c:numRef>
          </c:val>
          <c:smooth val="0"/>
        </c:ser>
        <c:ser>
          <c:idx val="21"/>
          <c:order val="2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'รายเดือนY.1C'!$B$45:$M$45</c:f>
              <c:numCache/>
            </c:numRef>
          </c:val>
          <c:smooth val="0"/>
        </c:ser>
        <c:ser>
          <c:idx val="10"/>
          <c:order val="21"/>
          <c:tx>
            <c:v>เฉลี่ย2537-2563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'รายเดือนY.1C'!$B$56:$M$56</c:f>
              <c:numCache/>
            </c:numRef>
          </c:val>
          <c:smooth val="0"/>
        </c:ser>
        <c:ser>
          <c:idx val="22"/>
          <c:order val="2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'รายเดือนY.1C'!$B$46:$M$46</c:f>
              <c:numCache/>
            </c:numRef>
          </c:val>
          <c:smooth val="0"/>
        </c:ser>
        <c:ser>
          <c:idx val="23"/>
          <c:order val="23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'รายเดือนY.1C'!$B$47:$M$47</c:f>
              <c:numCache/>
            </c:numRef>
          </c:val>
          <c:smooth val="0"/>
        </c:ser>
        <c:ser>
          <c:idx val="24"/>
          <c:order val="24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'รายเดือนY.1C'!$B$48:$M$48</c:f>
              <c:numCache/>
            </c:numRef>
          </c:val>
          <c:smooth val="0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705"/>
          <c:h val="0.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20">
      <selection activeCell="B49" sqref="B49:O51"/>
    </sheetView>
  </sheetViews>
  <sheetFormatPr defaultColWidth="9.140625" defaultRowHeight="12.75"/>
  <cols>
    <col min="1" max="1" width="5.28125" style="0" customWidth="1"/>
    <col min="2" max="15" width="5.7109375" style="0" customWidth="1"/>
    <col min="16" max="16" width="8.28125" style="0" customWidth="1"/>
  </cols>
  <sheetData>
    <row r="1" spans="1:16" ht="28.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16" ht="23.2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"/>
    </row>
    <row r="3" spans="1:22" ht="2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85" t="s">
        <v>23</v>
      </c>
      <c r="Q3" s="86"/>
      <c r="R3" s="86"/>
      <c r="T3" s="51"/>
      <c r="U3" s="51"/>
      <c r="V3" s="51"/>
    </row>
    <row r="4" spans="1:16" ht="12" customHeight="1">
      <c r="A4" s="2">
        <v>2536</v>
      </c>
      <c r="B4" s="24" t="s">
        <v>0</v>
      </c>
      <c r="C4" s="24" t="s">
        <v>0</v>
      </c>
      <c r="D4" s="24" t="s">
        <v>0</v>
      </c>
      <c r="E4" s="24" t="s">
        <v>0</v>
      </c>
      <c r="F4" s="24">
        <v>93.9</v>
      </c>
      <c r="G4" s="24">
        <v>185</v>
      </c>
      <c r="H4" s="24">
        <v>18.9</v>
      </c>
      <c r="I4" s="24">
        <v>0</v>
      </c>
      <c r="J4" s="24">
        <v>0</v>
      </c>
      <c r="K4" s="24">
        <v>0</v>
      </c>
      <c r="L4" s="24">
        <v>0</v>
      </c>
      <c r="M4" s="24">
        <v>128.7</v>
      </c>
      <c r="N4" s="24" t="s">
        <v>0</v>
      </c>
      <c r="O4" s="25" t="s">
        <v>0</v>
      </c>
      <c r="P4" s="11"/>
    </row>
    <row r="5" spans="1:20" ht="12" customHeight="1">
      <c r="A5" s="2">
        <v>2537</v>
      </c>
      <c r="B5" s="9">
        <v>56.1</v>
      </c>
      <c r="C5" s="9">
        <v>343.9</v>
      </c>
      <c r="D5" s="9">
        <v>84.5</v>
      </c>
      <c r="E5" s="9">
        <v>299.8</v>
      </c>
      <c r="F5" s="9">
        <v>269.4</v>
      </c>
      <c r="G5" s="9">
        <v>119.9</v>
      </c>
      <c r="H5" s="9">
        <v>76.9</v>
      </c>
      <c r="I5" s="9">
        <v>6.9</v>
      </c>
      <c r="J5" s="9">
        <v>0</v>
      </c>
      <c r="K5" s="9">
        <v>0</v>
      </c>
      <c r="L5" s="9">
        <v>0</v>
      </c>
      <c r="M5" s="9">
        <v>38.4</v>
      </c>
      <c r="N5" s="10">
        <v>1295.8</v>
      </c>
      <c r="O5" s="26">
        <v>106</v>
      </c>
      <c r="Q5" s="11">
        <f aca="true" t="shared" si="0" ref="Q5:Q33">$N$50</f>
        <v>1217.8727204301076</v>
      </c>
      <c r="T5" s="52"/>
    </row>
    <row r="6" spans="1:20" ht="12" customHeight="1">
      <c r="A6" s="2">
        <v>2538</v>
      </c>
      <c r="B6" s="9">
        <v>9.3</v>
      </c>
      <c r="C6" s="9">
        <v>169.9</v>
      </c>
      <c r="D6" s="9">
        <v>111.1</v>
      </c>
      <c r="E6" s="9">
        <v>172.3</v>
      </c>
      <c r="F6" s="9">
        <v>354.8</v>
      </c>
      <c r="G6" s="9">
        <v>138.1</v>
      </c>
      <c r="H6" s="9">
        <v>102.9</v>
      </c>
      <c r="I6" s="9">
        <v>137.2</v>
      </c>
      <c r="J6" s="9">
        <v>0</v>
      </c>
      <c r="K6" s="9">
        <v>0</v>
      </c>
      <c r="L6" s="9">
        <v>21.4</v>
      </c>
      <c r="M6" s="9">
        <v>6.5</v>
      </c>
      <c r="N6" s="10">
        <v>1223.5</v>
      </c>
      <c r="O6" s="26">
        <v>112</v>
      </c>
      <c r="Q6" s="11">
        <f t="shared" si="0"/>
        <v>1217.8727204301076</v>
      </c>
      <c r="T6" s="52"/>
    </row>
    <row r="7" spans="1:20" ht="12" customHeight="1">
      <c r="A7" s="2">
        <v>2539</v>
      </c>
      <c r="B7" s="12">
        <v>232.6</v>
      </c>
      <c r="C7" s="12">
        <v>49.3</v>
      </c>
      <c r="D7" s="12">
        <v>140.13</v>
      </c>
      <c r="E7" s="12">
        <v>99.1</v>
      </c>
      <c r="F7" s="12">
        <v>214.2</v>
      </c>
      <c r="G7" s="12">
        <v>324.2</v>
      </c>
      <c r="H7" s="12">
        <v>63.1</v>
      </c>
      <c r="I7" s="12">
        <v>9.7</v>
      </c>
      <c r="J7" s="12">
        <v>0</v>
      </c>
      <c r="K7" s="12">
        <v>0</v>
      </c>
      <c r="L7" s="12">
        <v>2</v>
      </c>
      <c r="M7" s="12">
        <v>61.2</v>
      </c>
      <c r="N7" s="10">
        <v>1195.53</v>
      </c>
      <c r="O7" s="26">
        <v>105</v>
      </c>
      <c r="Q7" s="11">
        <f t="shared" si="0"/>
        <v>1217.8727204301076</v>
      </c>
      <c r="T7" s="52"/>
    </row>
    <row r="8" spans="1:20" ht="12" customHeight="1">
      <c r="A8" s="2">
        <v>2540</v>
      </c>
      <c r="B8" s="12">
        <v>30.1</v>
      </c>
      <c r="C8" s="12">
        <v>135.1</v>
      </c>
      <c r="D8" s="12">
        <v>46.2</v>
      </c>
      <c r="E8" s="12">
        <v>197.7</v>
      </c>
      <c r="F8" s="12">
        <v>283.5</v>
      </c>
      <c r="G8" s="12">
        <v>196.3</v>
      </c>
      <c r="H8" s="12">
        <v>47</v>
      </c>
      <c r="I8" s="12">
        <v>1.2</v>
      </c>
      <c r="J8" s="12">
        <v>0</v>
      </c>
      <c r="K8" s="12">
        <v>0</v>
      </c>
      <c r="L8" s="12">
        <v>0</v>
      </c>
      <c r="M8" s="12">
        <v>57.6</v>
      </c>
      <c r="N8" s="10">
        <v>994.7</v>
      </c>
      <c r="O8" s="26">
        <v>93</v>
      </c>
      <c r="Q8" s="11">
        <f t="shared" si="0"/>
        <v>1217.8727204301076</v>
      </c>
      <c r="T8" s="52"/>
    </row>
    <row r="9" spans="1:20" ht="12" customHeight="1">
      <c r="A9" s="2">
        <v>2541</v>
      </c>
      <c r="B9" s="12">
        <v>121.4</v>
      </c>
      <c r="C9" s="12">
        <v>216.9</v>
      </c>
      <c r="D9" s="12">
        <v>91</v>
      </c>
      <c r="E9" s="12">
        <v>142.2</v>
      </c>
      <c r="F9" s="12">
        <v>96.9</v>
      </c>
      <c r="G9" s="12">
        <v>264.2</v>
      </c>
      <c r="H9" s="12">
        <v>63.6</v>
      </c>
      <c r="I9" s="12">
        <v>19.1</v>
      </c>
      <c r="J9" s="12">
        <v>0</v>
      </c>
      <c r="K9" s="12">
        <v>26.2</v>
      </c>
      <c r="L9" s="12">
        <v>7.7</v>
      </c>
      <c r="M9" s="12">
        <v>6.8</v>
      </c>
      <c r="N9" s="10">
        <v>1056</v>
      </c>
      <c r="O9" s="26">
        <v>87</v>
      </c>
      <c r="Q9" s="11">
        <f t="shared" si="0"/>
        <v>1217.8727204301076</v>
      </c>
      <c r="T9" s="52"/>
    </row>
    <row r="10" spans="1:20" ht="12" customHeight="1">
      <c r="A10" s="2">
        <v>2542</v>
      </c>
      <c r="B10" s="12">
        <v>238</v>
      </c>
      <c r="C10" s="12">
        <v>149.6</v>
      </c>
      <c r="D10" s="12">
        <v>116.1</v>
      </c>
      <c r="E10" s="12">
        <v>129.2</v>
      </c>
      <c r="F10" s="12">
        <v>218.1</v>
      </c>
      <c r="G10" s="12">
        <v>239.4</v>
      </c>
      <c r="H10" s="12">
        <v>110.9</v>
      </c>
      <c r="I10" s="12">
        <v>12.2</v>
      </c>
      <c r="J10" s="12">
        <v>4.4</v>
      </c>
      <c r="K10" s="12">
        <v>0</v>
      </c>
      <c r="L10" s="12">
        <v>19.2</v>
      </c>
      <c r="M10" s="12">
        <v>2.7</v>
      </c>
      <c r="N10" s="10">
        <v>1239.8</v>
      </c>
      <c r="O10" s="26">
        <v>134</v>
      </c>
      <c r="Q10" s="11">
        <f t="shared" si="0"/>
        <v>1217.8727204301076</v>
      </c>
      <c r="T10" s="52"/>
    </row>
    <row r="11" spans="1:20" ht="12" customHeight="1">
      <c r="A11" s="2">
        <v>2543</v>
      </c>
      <c r="B11" s="12">
        <v>52.4</v>
      </c>
      <c r="C11" s="12">
        <v>224.2</v>
      </c>
      <c r="D11" s="12">
        <v>155.2</v>
      </c>
      <c r="E11" s="12">
        <v>200.6</v>
      </c>
      <c r="F11" s="12">
        <v>118.9</v>
      </c>
      <c r="G11" s="12">
        <v>288.1</v>
      </c>
      <c r="H11" s="12">
        <v>101.7</v>
      </c>
      <c r="I11" s="12">
        <v>1.3</v>
      </c>
      <c r="J11" s="12">
        <v>0</v>
      </c>
      <c r="K11" s="12">
        <v>2.9</v>
      </c>
      <c r="L11" s="12">
        <v>0</v>
      </c>
      <c r="M11" s="12">
        <v>230.4</v>
      </c>
      <c r="N11" s="10">
        <v>1375.7</v>
      </c>
      <c r="O11" s="26">
        <v>120</v>
      </c>
      <c r="Q11" s="11">
        <f t="shared" si="0"/>
        <v>1217.8727204301076</v>
      </c>
      <c r="T11" s="52"/>
    </row>
    <row r="12" spans="1:20" ht="12" customHeight="1">
      <c r="A12" s="2">
        <v>2544</v>
      </c>
      <c r="B12" s="12">
        <v>18.2</v>
      </c>
      <c r="C12" s="12">
        <v>188.3</v>
      </c>
      <c r="D12" s="12">
        <v>76.1</v>
      </c>
      <c r="E12" s="12">
        <v>204.2</v>
      </c>
      <c r="F12" s="12">
        <v>343.2</v>
      </c>
      <c r="G12" s="12">
        <v>138.6</v>
      </c>
      <c r="H12" s="12">
        <v>113</v>
      </c>
      <c r="I12" s="12">
        <v>2.3</v>
      </c>
      <c r="J12" s="12">
        <v>1.9</v>
      </c>
      <c r="K12" s="12">
        <v>6.3</v>
      </c>
      <c r="L12" s="12">
        <v>0</v>
      </c>
      <c r="M12" s="12">
        <v>10.9</v>
      </c>
      <c r="N12" s="10">
        <v>1103</v>
      </c>
      <c r="O12" s="26">
        <v>103</v>
      </c>
      <c r="Q12" s="11">
        <f t="shared" si="0"/>
        <v>1217.8727204301076</v>
      </c>
      <c r="T12" s="52"/>
    </row>
    <row r="13" spans="1:20" ht="12" customHeight="1">
      <c r="A13" s="2">
        <v>2545</v>
      </c>
      <c r="B13" s="12">
        <v>8.3</v>
      </c>
      <c r="C13" s="12">
        <v>206.2</v>
      </c>
      <c r="D13" s="12">
        <v>173.7</v>
      </c>
      <c r="E13" s="12">
        <v>96.1</v>
      </c>
      <c r="F13" s="12">
        <v>515.3</v>
      </c>
      <c r="G13" s="12">
        <v>163.9</v>
      </c>
      <c r="H13" s="12">
        <v>133.9</v>
      </c>
      <c r="I13" s="12">
        <v>69.5</v>
      </c>
      <c r="J13" s="12">
        <v>9.9</v>
      </c>
      <c r="K13" s="12">
        <v>5</v>
      </c>
      <c r="L13" s="12">
        <v>0.7</v>
      </c>
      <c r="M13" s="12">
        <v>56.8</v>
      </c>
      <c r="N13" s="10">
        <v>1439.3</v>
      </c>
      <c r="O13" s="26">
        <v>122</v>
      </c>
      <c r="Q13" s="11">
        <f t="shared" si="0"/>
        <v>1217.8727204301076</v>
      </c>
      <c r="T13" s="52"/>
    </row>
    <row r="14" spans="1:20" ht="12" customHeight="1">
      <c r="A14" s="2">
        <v>2546</v>
      </c>
      <c r="B14" s="12">
        <v>55.8</v>
      </c>
      <c r="C14" s="12">
        <v>117.7</v>
      </c>
      <c r="D14" s="12">
        <v>112.1</v>
      </c>
      <c r="E14" s="12">
        <v>189.7</v>
      </c>
      <c r="F14" s="12">
        <v>81.7</v>
      </c>
      <c r="G14" s="12">
        <v>232.9</v>
      </c>
      <c r="H14" s="12">
        <v>3.6</v>
      </c>
      <c r="I14" s="12">
        <v>0</v>
      </c>
      <c r="J14" s="12">
        <v>0</v>
      </c>
      <c r="K14" s="12">
        <v>0</v>
      </c>
      <c r="L14" s="12">
        <v>0.5</v>
      </c>
      <c r="M14" s="12">
        <v>0</v>
      </c>
      <c r="N14" s="10">
        <v>794</v>
      </c>
      <c r="O14" s="26">
        <v>80</v>
      </c>
      <c r="Q14" s="11">
        <f t="shared" si="0"/>
        <v>1217.8727204301076</v>
      </c>
      <c r="T14" s="52"/>
    </row>
    <row r="15" spans="1:20" ht="12" customHeight="1">
      <c r="A15" s="2">
        <v>2547</v>
      </c>
      <c r="B15" s="12">
        <v>89.7</v>
      </c>
      <c r="C15" s="12">
        <v>299.4</v>
      </c>
      <c r="D15" s="12">
        <v>255.7</v>
      </c>
      <c r="E15" s="12">
        <v>187.5</v>
      </c>
      <c r="F15" s="12">
        <v>68.9</v>
      </c>
      <c r="G15" s="12">
        <v>347</v>
      </c>
      <c r="H15" s="12">
        <v>19.1</v>
      </c>
      <c r="I15" s="12">
        <v>26.7</v>
      </c>
      <c r="J15" s="12">
        <v>0</v>
      </c>
      <c r="K15" s="12">
        <v>24.1</v>
      </c>
      <c r="L15" s="12">
        <v>0</v>
      </c>
      <c r="M15" s="12">
        <v>10.5</v>
      </c>
      <c r="N15" s="10">
        <v>1328.6</v>
      </c>
      <c r="O15" s="26">
        <v>99</v>
      </c>
      <c r="Q15" s="11">
        <f t="shared" si="0"/>
        <v>1217.8727204301076</v>
      </c>
      <c r="T15" s="52"/>
    </row>
    <row r="16" spans="1:20" ht="12" customHeight="1">
      <c r="A16" s="2">
        <v>2548</v>
      </c>
      <c r="B16" s="12">
        <v>122.4</v>
      </c>
      <c r="C16" s="12">
        <v>117.1</v>
      </c>
      <c r="D16" s="12">
        <v>127.9</v>
      </c>
      <c r="E16" s="12">
        <v>174</v>
      </c>
      <c r="F16" s="12">
        <v>255</v>
      </c>
      <c r="G16" s="12">
        <v>317.6</v>
      </c>
      <c r="H16" s="12">
        <v>99.4</v>
      </c>
      <c r="I16" s="12">
        <v>15.1</v>
      </c>
      <c r="J16" s="12">
        <v>6</v>
      </c>
      <c r="K16" s="12">
        <v>0</v>
      </c>
      <c r="L16" s="12">
        <v>0.4</v>
      </c>
      <c r="M16" s="12">
        <v>7.5</v>
      </c>
      <c r="N16" s="10">
        <v>1242.4</v>
      </c>
      <c r="O16" s="26">
        <v>103</v>
      </c>
      <c r="Q16" s="11">
        <f t="shared" si="0"/>
        <v>1217.8727204301076</v>
      </c>
      <c r="T16" s="52"/>
    </row>
    <row r="17" spans="1:20" ht="12" customHeight="1">
      <c r="A17" s="2">
        <v>2549</v>
      </c>
      <c r="B17" s="12">
        <v>184.2</v>
      </c>
      <c r="C17" s="12">
        <v>268.4</v>
      </c>
      <c r="D17" s="12">
        <v>176.2</v>
      </c>
      <c r="E17" s="12">
        <v>240.4</v>
      </c>
      <c r="F17" s="12">
        <v>249.1</v>
      </c>
      <c r="G17" s="12">
        <v>155.7</v>
      </c>
      <c r="H17" s="12">
        <v>124</v>
      </c>
      <c r="I17" s="12">
        <v>0</v>
      </c>
      <c r="J17" s="12">
        <v>0.6</v>
      </c>
      <c r="K17" s="12">
        <v>0</v>
      </c>
      <c r="L17" s="12">
        <v>1.7</v>
      </c>
      <c r="M17" s="12">
        <v>10.5</v>
      </c>
      <c r="N17" s="10">
        <v>1410.8</v>
      </c>
      <c r="O17" s="26">
        <v>105</v>
      </c>
      <c r="Q17" s="11">
        <f t="shared" si="0"/>
        <v>1217.8727204301076</v>
      </c>
      <c r="T17" s="52"/>
    </row>
    <row r="18" spans="1:20" ht="12" customHeight="1">
      <c r="A18" s="2">
        <v>2550</v>
      </c>
      <c r="B18" s="12">
        <v>75.7</v>
      </c>
      <c r="C18" s="12">
        <v>211.7</v>
      </c>
      <c r="D18" s="12">
        <v>105.3</v>
      </c>
      <c r="E18" s="12">
        <v>83.9</v>
      </c>
      <c r="F18" s="12">
        <v>165.6</v>
      </c>
      <c r="G18" s="12">
        <v>212.3</v>
      </c>
      <c r="H18" s="12">
        <v>83</v>
      </c>
      <c r="I18" s="12">
        <v>0</v>
      </c>
      <c r="J18" s="12">
        <v>0</v>
      </c>
      <c r="K18" s="12">
        <v>36</v>
      </c>
      <c r="L18" s="12">
        <v>28.3</v>
      </c>
      <c r="M18" s="12">
        <v>21.4</v>
      </c>
      <c r="N18" s="10">
        <v>1023.2</v>
      </c>
      <c r="O18" s="26">
        <v>102</v>
      </c>
      <c r="Q18" s="11">
        <f t="shared" si="0"/>
        <v>1217.8727204301076</v>
      </c>
      <c r="T18" s="52"/>
    </row>
    <row r="19" spans="1:20" ht="12" customHeight="1">
      <c r="A19" s="2">
        <v>2551</v>
      </c>
      <c r="B19" s="12">
        <v>143.4</v>
      </c>
      <c r="C19" s="12">
        <v>95.8</v>
      </c>
      <c r="D19" s="12">
        <v>227.9</v>
      </c>
      <c r="E19" s="12">
        <v>301.5</v>
      </c>
      <c r="F19" s="12">
        <v>90.7</v>
      </c>
      <c r="G19" s="12">
        <v>177.9</v>
      </c>
      <c r="H19" s="12">
        <v>22.9</v>
      </c>
      <c r="I19" s="12">
        <v>72.2</v>
      </c>
      <c r="J19" s="12">
        <v>26.8</v>
      </c>
      <c r="K19" s="12">
        <v>0</v>
      </c>
      <c r="L19" s="12">
        <v>4</v>
      </c>
      <c r="M19" s="12">
        <v>30.2</v>
      </c>
      <c r="N19" s="10">
        <v>1193.3</v>
      </c>
      <c r="O19" s="26">
        <v>116</v>
      </c>
      <c r="Q19" s="11">
        <f t="shared" si="0"/>
        <v>1217.8727204301076</v>
      </c>
      <c r="T19" s="52"/>
    </row>
    <row r="20" spans="1:20" ht="12" customHeight="1">
      <c r="A20" s="2">
        <v>2552</v>
      </c>
      <c r="B20" s="12">
        <v>176</v>
      </c>
      <c r="C20" s="12">
        <v>197.9</v>
      </c>
      <c r="D20" s="12">
        <v>264.9</v>
      </c>
      <c r="E20" s="12">
        <v>126.5</v>
      </c>
      <c r="F20" s="12">
        <v>250.9</v>
      </c>
      <c r="G20" s="12">
        <v>106</v>
      </c>
      <c r="H20" s="12">
        <v>65.8</v>
      </c>
      <c r="I20" s="12">
        <v>28.8</v>
      </c>
      <c r="J20" s="12">
        <v>0</v>
      </c>
      <c r="K20" s="12">
        <v>32.9</v>
      </c>
      <c r="L20" s="12">
        <v>0</v>
      </c>
      <c r="M20" s="12">
        <v>0.6</v>
      </c>
      <c r="N20" s="10">
        <v>1250.3</v>
      </c>
      <c r="O20" s="26">
        <v>98</v>
      </c>
      <c r="Q20" s="11">
        <f t="shared" si="0"/>
        <v>1217.8727204301076</v>
      </c>
      <c r="T20" s="52"/>
    </row>
    <row r="21" spans="1:20" ht="12" customHeight="1">
      <c r="A21" s="43">
        <v>2553</v>
      </c>
      <c r="B21" s="44">
        <v>15.5</v>
      </c>
      <c r="C21" s="44">
        <v>62.5</v>
      </c>
      <c r="D21" s="44">
        <v>123</v>
      </c>
      <c r="E21" s="44">
        <v>100.4</v>
      </c>
      <c r="F21" s="44">
        <v>387.7</v>
      </c>
      <c r="G21" s="44">
        <v>231.3</v>
      </c>
      <c r="H21" s="44">
        <v>90.5</v>
      </c>
      <c r="I21" s="44">
        <v>0</v>
      </c>
      <c r="J21" s="44">
        <v>19.5</v>
      </c>
      <c r="K21" s="44">
        <v>3.7</v>
      </c>
      <c r="L21" s="44">
        <v>0</v>
      </c>
      <c r="M21" s="44">
        <v>101.9</v>
      </c>
      <c r="N21" s="45">
        <v>1136</v>
      </c>
      <c r="O21" s="46">
        <v>107</v>
      </c>
      <c r="Q21" s="11">
        <f t="shared" si="0"/>
        <v>1217.8727204301076</v>
      </c>
      <c r="T21" s="52"/>
    </row>
    <row r="22" spans="1:20" ht="12" customHeight="1">
      <c r="A22" s="50">
        <v>2554</v>
      </c>
      <c r="B22" s="12">
        <v>188.3</v>
      </c>
      <c r="C22" s="12">
        <v>207.50000000000003</v>
      </c>
      <c r="D22" s="12">
        <v>170.50000000000003</v>
      </c>
      <c r="E22" s="12">
        <v>285.9</v>
      </c>
      <c r="F22" s="12">
        <v>228.6</v>
      </c>
      <c r="G22" s="12">
        <v>313.19999999999993</v>
      </c>
      <c r="H22" s="12">
        <v>123.9</v>
      </c>
      <c r="I22" s="12">
        <v>0</v>
      </c>
      <c r="J22" s="12">
        <v>0</v>
      </c>
      <c r="K22" s="12">
        <v>20</v>
      </c>
      <c r="L22" s="12">
        <v>1.5</v>
      </c>
      <c r="M22" s="12">
        <v>58.7</v>
      </c>
      <c r="N22" s="49">
        <v>1598.1000000000001</v>
      </c>
      <c r="O22" s="26">
        <v>119</v>
      </c>
      <c r="Q22" s="11">
        <f t="shared" si="0"/>
        <v>1217.8727204301076</v>
      </c>
      <c r="T22" s="52"/>
    </row>
    <row r="23" spans="1:20" ht="12" customHeight="1">
      <c r="A23" s="43">
        <v>2555</v>
      </c>
      <c r="B23" s="44">
        <v>73.69999999999999</v>
      </c>
      <c r="C23" s="44">
        <v>353.80000000000007</v>
      </c>
      <c r="D23" s="44">
        <v>123.69999999999999</v>
      </c>
      <c r="E23" s="44">
        <v>231.6</v>
      </c>
      <c r="F23" s="44">
        <v>138.8</v>
      </c>
      <c r="G23" s="44">
        <v>330.4</v>
      </c>
      <c r="H23" s="44">
        <v>87.5</v>
      </c>
      <c r="I23" s="44">
        <v>43.5</v>
      </c>
      <c r="J23" s="44">
        <v>0</v>
      </c>
      <c r="K23" s="44">
        <v>49.2</v>
      </c>
      <c r="L23" s="44">
        <v>24.5</v>
      </c>
      <c r="M23" s="44">
        <v>7.5</v>
      </c>
      <c r="N23" s="45">
        <v>1464.2</v>
      </c>
      <c r="O23" s="46">
        <v>110</v>
      </c>
      <c r="Q23" s="11">
        <f t="shared" si="0"/>
        <v>1217.8727204301076</v>
      </c>
      <c r="T23" s="52"/>
    </row>
    <row r="24" spans="1:20" ht="12" customHeight="1">
      <c r="A24" s="2">
        <v>2556</v>
      </c>
      <c r="B24" s="12">
        <v>134.89999999999998</v>
      </c>
      <c r="C24" s="12">
        <v>94.6</v>
      </c>
      <c r="D24" s="12">
        <v>96.1</v>
      </c>
      <c r="E24" s="12">
        <v>127.39999999999999</v>
      </c>
      <c r="F24" s="12">
        <v>367.5</v>
      </c>
      <c r="G24" s="12">
        <v>57.89999999999999</v>
      </c>
      <c r="H24" s="12">
        <v>108</v>
      </c>
      <c r="I24" s="12">
        <v>7</v>
      </c>
      <c r="J24" s="12">
        <v>30.8</v>
      </c>
      <c r="K24" s="12">
        <v>0</v>
      </c>
      <c r="L24" s="12">
        <v>0</v>
      </c>
      <c r="M24" s="12">
        <v>26.6</v>
      </c>
      <c r="N24" s="10">
        <v>1050.8</v>
      </c>
      <c r="O24" s="26">
        <v>97</v>
      </c>
      <c r="Q24" s="11">
        <f t="shared" si="0"/>
        <v>1217.8727204301076</v>
      </c>
      <c r="T24" s="52"/>
    </row>
    <row r="25" spans="1:20" ht="12" customHeight="1">
      <c r="A25" s="2">
        <v>2557</v>
      </c>
      <c r="B25" s="12">
        <v>90.6</v>
      </c>
      <c r="C25" s="12">
        <v>199.59999999999997</v>
      </c>
      <c r="D25" s="12">
        <v>176.3</v>
      </c>
      <c r="E25" s="12">
        <v>158.3</v>
      </c>
      <c r="F25" s="12">
        <v>262.19999999999993</v>
      </c>
      <c r="G25" s="12">
        <v>135.1</v>
      </c>
      <c r="H25" s="12">
        <v>49.7</v>
      </c>
      <c r="I25" s="12">
        <v>14.7</v>
      </c>
      <c r="J25" s="12">
        <v>0</v>
      </c>
      <c r="K25" s="12">
        <v>52.9</v>
      </c>
      <c r="L25" s="12">
        <v>17.099999999999998</v>
      </c>
      <c r="M25" s="12">
        <v>15.3</v>
      </c>
      <c r="N25" s="10">
        <v>1171.8</v>
      </c>
      <c r="O25" s="26">
        <v>104</v>
      </c>
      <c r="Q25" s="11">
        <f t="shared" si="0"/>
        <v>1217.8727204301076</v>
      </c>
      <c r="T25" s="52"/>
    </row>
    <row r="26" spans="1:20" ht="12" customHeight="1">
      <c r="A26" s="2">
        <v>2558</v>
      </c>
      <c r="B26" s="12">
        <v>86.2</v>
      </c>
      <c r="C26" s="12">
        <v>87.6</v>
      </c>
      <c r="D26" s="12">
        <v>131.5</v>
      </c>
      <c r="E26" s="12">
        <v>103.5</v>
      </c>
      <c r="F26" s="12">
        <v>227.1</v>
      </c>
      <c r="G26" s="12">
        <v>45.2</v>
      </c>
      <c r="H26" s="12">
        <v>85.9</v>
      </c>
      <c r="I26" s="12">
        <v>2.2</v>
      </c>
      <c r="J26" s="12">
        <v>57.4</v>
      </c>
      <c r="K26" s="12">
        <v>30.9</v>
      </c>
      <c r="L26" s="12">
        <v>0</v>
      </c>
      <c r="M26" s="12">
        <v>0</v>
      </c>
      <c r="N26" s="10">
        <f aca="true" t="shared" si="1" ref="N26:N33">SUM(B26:M26)</f>
        <v>857.5</v>
      </c>
      <c r="O26" s="26">
        <v>85</v>
      </c>
      <c r="Q26" s="11">
        <f t="shared" si="0"/>
        <v>1217.8727204301076</v>
      </c>
      <c r="T26" s="52"/>
    </row>
    <row r="27" spans="1:20" ht="12" customHeight="1">
      <c r="A27" s="2">
        <v>2559</v>
      </c>
      <c r="B27" s="12">
        <v>2</v>
      </c>
      <c r="C27" s="12">
        <v>114.8</v>
      </c>
      <c r="D27" s="12">
        <v>152</v>
      </c>
      <c r="E27" s="12">
        <v>345.8</v>
      </c>
      <c r="F27" s="12">
        <v>309.9</v>
      </c>
      <c r="G27" s="12">
        <v>224.8</v>
      </c>
      <c r="H27" s="12">
        <v>201.8</v>
      </c>
      <c r="I27" s="12">
        <v>39.4</v>
      </c>
      <c r="J27" s="12">
        <v>4.6</v>
      </c>
      <c r="K27" s="12">
        <v>31.8</v>
      </c>
      <c r="L27" s="12">
        <v>0</v>
      </c>
      <c r="M27" s="12">
        <v>33.9</v>
      </c>
      <c r="N27" s="10">
        <f t="shared" si="1"/>
        <v>1460.8</v>
      </c>
      <c r="O27" s="26">
        <f aca="true" t="shared" si="2" ref="O27:O33">N61</f>
        <v>126</v>
      </c>
      <c r="Q27" s="11">
        <f t="shared" si="0"/>
        <v>1217.8727204301076</v>
      </c>
      <c r="T27" s="52"/>
    </row>
    <row r="28" spans="1:20" ht="12" customHeight="1">
      <c r="A28" s="2">
        <v>2560</v>
      </c>
      <c r="B28" s="12">
        <v>95</v>
      </c>
      <c r="C28" s="12">
        <v>351.4</v>
      </c>
      <c r="D28" s="12">
        <v>108.7</v>
      </c>
      <c r="E28" s="12">
        <v>327</v>
      </c>
      <c r="F28" s="12">
        <v>178.5</v>
      </c>
      <c r="G28" s="12">
        <v>310.9</v>
      </c>
      <c r="H28" s="12">
        <v>176.5</v>
      </c>
      <c r="I28" s="12">
        <v>1.5</v>
      </c>
      <c r="J28" s="12">
        <v>11.8</v>
      </c>
      <c r="K28" s="12">
        <v>21.6</v>
      </c>
      <c r="L28" s="12">
        <v>10.9</v>
      </c>
      <c r="M28" s="12">
        <v>23.6</v>
      </c>
      <c r="N28" s="10">
        <f t="shared" si="1"/>
        <v>1617.3999999999999</v>
      </c>
      <c r="O28" s="26">
        <f t="shared" si="2"/>
        <v>125</v>
      </c>
      <c r="Q28" s="11">
        <f t="shared" si="0"/>
        <v>1217.8727204301076</v>
      </c>
      <c r="T28" s="52"/>
    </row>
    <row r="29" spans="1:20" ht="12" customHeight="1">
      <c r="A29" s="2">
        <v>2561</v>
      </c>
      <c r="B29" s="12">
        <v>221.9</v>
      </c>
      <c r="C29" s="12">
        <v>101.7</v>
      </c>
      <c r="D29" s="12">
        <v>122</v>
      </c>
      <c r="E29" s="12">
        <v>258.8</v>
      </c>
      <c r="F29" s="12">
        <v>187.2</v>
      </c>
      <c r="G29" s="12">
        <v>154.8</v>
      </c>
      <c r="H29" s="12">
        <v>24.8</v>
      </c>
      <c r="I29" s="12">
        <v>18.6</v>
      </c>
      <c r="J29" s="12">
        <v>7.5</v>
      </c>
      <c r="K29" s="12">
        <v>48.7</v>
      </c>
      <c r="L29" s="12">
        <v>7.5</v>
      </c>
      <c r="M29" s="12">
        <v>0.6</v>
      </c>
      <c r="N29" s="10">
        <f t="shared" si="1"/>
        <v>1154.1</v>
      </c>
      <c r="O29" s="26">
        <f t="shared" si="2"/>
        <v>118</v>
      </c>
      <c r="Q29" s="11">
        <f t="shared" si="0"/>
        <v>1217.8727204301076</v>
      </c>
      <c r="T29" s="52"/>
    </row>
    <row r="30" spans="1:20" ht="12" customHeight="1">
      <c r="A30" s="2">
        <v>2562</v>
      </c>
      <c r="B30" s="12">
        <v>38.8</v>
      </c>
      <c r="C30" s="12">
        <v>151.2</v>
      </c>
      <c r="D30" s="12">
        <v>46</v>
      </c>
      <c r="E30" s="12">
        <v>134.5</v>
      </c>
      <c r="F30" s="12">
        <v>390.9</v>
      </c>
      <c r="G30" s="12">
        <v>171.8</v>
      </c>
      <c r="H30" s="12">
        <v>42.7</v>
      </c>
      <c r="I30" s="12">
        <v>18.6</v>
      </c>
      <c r="J30" s="12">
        <v>0</v>
      </c>
      <c r="K30" s="12">
        <v>0</v>
      </c>
      <c r="L30" s="12">
        <v>0</v>
      </c>
      <c r="M30" s="12">
        <v>2.5</v>
      </c>
      <c r="N30" s="10">
        <f t="shared" si="1"/>
        <v>997.0000000000001</v>
      </c>
      <c r="O30" s="26">
        <f t="shared" si="2"/>
        <v>89</v>
      </c>
      <c r="Q30" s="11">
        <f t="shared" si="0"/>
        <v>1217.8727204301076</v>
      </c>
      <c r="T30" s="52"/>
    </row>
    <row r="31" spans="1:20" ht="12" customHeight="1">
      <c r="A31" s="2">
        <v>2563</v>
      </c>
      <c r="B31" s="12">
        <v>57.6</v>
      </c>
      <c r="C31" s="12">
        <v>136</v>
      </c>
      <c r="D31" s="12">
        <v>133</v>
      </c>
      <c r="E31" s="12">
        <v>207.7</v>
      </c>
      <c r="F31" s="12">
        <v>538.9</v>
      </c>
      <c r="G31" s="12">
        <v>160.5</v>
      </c>
      <c r="H31" s="12">
        <v>59.5</v>
      </c>
      <c r="I31" s="12">
        <v>1.6</v>
      </c>
      <c r="J31" s="12">
        <v>0</v>
      </c>
      <c r="K31" s="12">
        <v>0</v>
      </c>
      <c r="L31" s="12">
        <v>4.6</v>
      </c>
      <c r="M31" s="12">
        <v>4</v>
      </c>
      <c r="N31" s="10">
        <f t="shared" si="1"/>
        <v>1303.3999999999996</v>
      </c>
      <c r="O31" s="26">
        <f t="shared" si="2"/>
        <v>79</v>
      </c>
      <c r="Q31" s="11">
        <f t="shared" si="0"/>
        <v>1217.8727204301076</v>
      </c>
      <c r="T31" s="52"/>
    </row>
    <row r="32" spans="1:20" ht="12" customHeight="1">
      <c r="A32" s="70">
        <v>2564</v>
      </c>
      <c r="B32" s="71">
        <v>122.60000000000001</v>
      </c>
      <c r="C32" s="71">
        <v>126.4</v>
      </c>
      <c r="D32" s="71">
        <v>186.4</v>
      </c>
      <c r="E32" s="71">
        <v>153.6</v>
      </c>
      <c r="F32" s="71">
        <v>228.6</v>
      </c>
      <c r="G32" s="71">
        <v>229.20000000000002</v>
      </c>
      <c r="H32" s="71">
        <v>158.8</v>
      </c>
      <c r="I32" s="71">
        <v>0</v>
      </c>
      <c r="J32" s="71">
        <v>0</v>
      </c>
      <c r="K32" s="71">
        <v>26.9</v>
      </c>
      <c r="L32" s="71">
        <v>61.2</v>
      </c>
      <c r="M32" s="71">
        <v>58.099999999999994</v>
      </c>
      <c r="N32" s="72">
        <f t="shared" si="1"/>
        <v>1351.8</v>
      </c>
      <c r="O32" s="73">
        <f t="shared" si="2"/>
        <v>107</v>
      </c>
      <c r="Q32" s="11">
        <f t="shared" si="0"/>
        <v>1217.8727204301076</v>
      </c>
      <c r="T32" s="52"/>
    </row>
    <row r="33" spans="1:20" ht="12" customHeight="1">
      <c r="A33" s="2">
        <v>2565</v>
      </c>
      <c r="B33" s="21">
        <v>72.1</v>
      </c>
      <c r="C33" s="21">
        <v>165.39999999999998</v>
      </c>
      <c r="D33" s="21">
        <v>65.8</v>
      </c>
      <c r="E33" s="21">
        <v>353.7</v>
      </c>
      <c r="F33" s="21">
        <v>212.19999999999996</v>
      </c>
      <c r="G33" s="21">
        <v>222.5</v>
      </c>
      <c r="H33" s="21">
        <v>139.29999999999998</v>
      </c>
      <c r="I33" s="21">
        <v>6.1</v>
      </c>
      <c r="J33" s="21">
        <v>1.9</v>
      </c>
      <c r="K33" s="21">
        <v>0</v>
      </c>
      <c r="L33" s="21">
        <v>0</v>
      </c>
      <c r="M33" s="21">
        <v>24.2</v>
      </c>
      <c r="N33" s="10">
        <f t="shared" si="1"/>
        <v>1263.1999999999998</v>
      </c>
      <c r="O33" s="26">
        <f t="shared" si="2"/>
        <v>105</v>
      </c>
      <c r="Q33" s="11">
        <f t="shared" si="0"/>
        <v>1217.8727204301076</v>
      </c>
      <c r="T33" s="52"/>
    </row>
    <row r="34" spans="1:20" ht="12" customHeight="1">
      <c r="A34" s="74">
        <v>2566</v>
      </c>
      <c r="B34" s="75">
        <v>16.8</v>
      </c>
      <c r="C34" s="75">
        <v>183.1</v>
      </c>
      <c r="D34" s="75">
        <v>99.7</v>
      </c>
      <c r="E34" s="75">
        <v>83.5</v>
      </c>
      <c r="F34" s="75">
        <v>58.300000000000004</v>
      </c>
      <c r="G34" s="75">
        <v>503.2</v>
      </c>
      <c r="H34" s="75">
        <v>169.2</v>
      </c>
      <c r="I34" s="75">
        <v>0</v>
      </c>
      <c r="J34" s="75">
        <v>0</v>
      </c>
      <c r="K34" s="75">
        <v>15.5</v>
      </c>
      <c r="L34" s="75">
        <v>0</v>
      </c>
      <c r="M34" s="75">
        <v>10.5</v>
      </c>
      <c r="N34" s="76">
        <f>SUM(B34:M34)</f>
        <v>1139.8</v>
      </c>
      <c r="O34" s="77">
        <f>N68</f>
        <v>92</v>
      </c>
      <c r="Q34" s="11"/>
      <c r="T34" s="52"/>
    </row>
    <row r="35" spans="1:20" ht="12" customHeight="1">
      <c r="A35" s="20">
        <v>2567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6"/>
      <c r="Q35" s="11"/>
      <c r="T35" s="52"/>
    </row>
    <row r="36" spans="1:20" ht="12" customHeight="1">
      <c r="A36" s="20">
        <v>2568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6"/>
      <c r="Q36" s="11"/>
      <c r="T36" s="52"/>
    </row>
    <row r="37" spans="1:20" ht="12" customHeight="1">
      <c r="A37" s="20">
        <v>2569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6"/>
      <c r="Q37" s="11"/>
      <c r="T37" s="52"/>
    </row>
    <row r="38" spans="1:20" ht="12" customHeight="1">
      <c r="A38" s="20">
        <v>2570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6"/>
      <c r="Q38" s="11"/>
      <c r="T38" s="52"/>
    </row>
    <row r="39" spans="1:20" ht="12" customHeight="1">
      <c r="A39" s="20">
        <v>2571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6"/>
      <c r="Q39" s="11"/>
      <c r="T39" s="52"/>
    </row>
    <row r="40" spans="1:20" ht="12" customHeight="1">
      <c r="A40" s="20">
        <v>2572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6"/>
      <c r="Q40" s="11"/>
      <c r="T40" s="52"/>
    </row>
    <row r="41" spans="1:20" ht="12" customHeight="1">
      <c r="A41" s="20">
        <v>2573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6"/>
      <c r="Q41" s="11"/>
      <c r="T41" s="52"/>
    </row>
    <row r="42" spans="1:20" ht="12" customHeight="1">
      <c r="A42" s="20">
        <v>2574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6"/>
      <c r="Q42" s="11"/>
      <c r="T42" s="52"/>
    </row>
    <row r="43" spans="1:20" ht="12" customHeight="1">
      <c r="A43" s="20">
        <v>2575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6"/>
      <c r="Q43" s="11"/>
      <c r="T43" s="52"/>
    </row>
    <row r="44" spans="1:20" ht="12" customHeight="1">
      <c r="A44" s="20">
        <v>2576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6"/>
      <c r="Q44" s="11"/>
      <c r="T44" s="52"/>
    </row>
    <row r="45" spans="1:20" ht="12" customHeight="1">
      <c r="A45" s="20">
        <v>2577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6"/>
      <c r="Q45" s="11"/>
      <c r="T45" s="52"/>
    </row>
    <row r="46" spans="1:20" ht="12" customHeight="1">
      <c r="A46" s="20">
        <v>2578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6"/>
      <c r="Q46" s="11"/>
      <c r="T46" s="52"/>
    </row>
    <row r="47" spans="1:20" ht="12" customHeight="1">
      <c r="A47" s="20">
        <v>2579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6"/>
      <c r="Q47" s="11"/>
      <c r="T47" s="52"/>
    </row>
    <row r="48" spans="1:20" ht="12" customHeight="1">
      <c r="A48" s="20">
        <v>2580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6"/>
      <c r="Q48" s="11"/>
      <c r="T48" s="52"/>
    </row>
    <row r="49" spans="1:16" ht="15.75" customHeight="1">
      <c r="A49" s="23" t="s">
        <v>18</v>
      </c>
      <c r="B49" s="13">
        <f>MAX(B4:B34)</f>
        <v>238</v>
      </c>
      <c r="C49" s="13">
        <f aca="true" t="shared" si="3" ref="C49:M49">MAX(C4:C34)</f>
        <v>353.80000000000007</v>
      </c>
      <c r="D49" s="13">
        <f t="shared" si="3"/>
        <v>264.9</v>
      </c>
      <c r="E49" s="13">
        <f t="shared" si="3"/>
        <v>353.7</v>
      </c>
      <c r="F49" s="13">
        <f t="shared" si="3"/>
        <v>538.9</v>
      </c>
      <c r="G49" s="13">
        <f t="shared" si="3"/>
        <v>503.2</v>
      </c>
      <c r="H49" s="13">
        <f t="shared" si="3"/>
        <v>201.8</v>
      </c>
      <c r="I49" s="13">
        <f t="shared" si="3"/>
        <v>137.2</v>
      </c>
      <c r="J49" s="13">
        <f t="shared" si="3"/>
        <v>57.4</v>
      </c>
      <c r="K49" s="13">
        <f t="shared" si="3"/>
        <v>52.9</v>
      </c>
      <c r="L49" s="13">
        <f t="shared" si="3"/>
        <v>61.2</v>
      </c>
      <c r="M49" s="13">
        <f t="shared" si="3"/>
        <v>230.4</v>
      </c>
      <c r="N49" s="13">
        <f>MAX(N4:N34)</f>
        <v>1617.3999999999999</v>
      </c>
      <c r="O49" s="63">
        <f>MAX(O4:O34)</f>
        <v>134</v>
      </c>
      <c r="P49" s="4"/>
    </row>
    <row r="50" spans="1:16" ht="15.75" customHeight="1">
      <c r="A50" s="14" t="s">
        <v>19</v>
      </c>
      <c r="B50" s="15">
        <f>AVERAGE(B4:B34)</f>
        <v>94.32</v>
      </c>
      <c r="C50" s="15">
        <f aca="true" t="shared" si="4" ref="C50:M50">AVERAGE(C4:C34)</f>
        <v>177.56666666666663</v>
      </c>
      <c r="D50" s="15">
        <f t="shared" si="4"/>
        <v>133.291</v>
      </c>
      <c r="E50" s="15">
        <f t="shared" si="4"/>
        <v>190.54666666666668</v>
      </c>
      <c r="F50" s="15">
        <f t="shared" si="4"/>
        <v>238.27419354838707</v>
      </c>
      <c r="G50" s="15">
        <f t="shared" si="4"/>
        <v>216.06129032258065</v>
      </c>
      <c r="H50" s="15">
        <f t="shared" si="4"/>
        <v>89.28387096774195</v>
      </c>
      <c r="I50" s="15">
        <f t="shared" si="4"/>
        <v>17.916129032258063</v>
      </c>
      <c r="J50" s="15">
        <f t="shared" si="4"/>
        <v>5.9064516129032265</v>
      </c>
      <c r="K50" s="15">
        <f t="shared" si="4"/>
        <v>14.019354838709676</v>
      </c>
      <c r="L50" s="15">
        <f t="shared" si="4"/>
        <v>6.877419354838709</v>
      </c>
      <c r="M50" s="15">
        <f t="shared" si="4"/>
        <v>33.80967741935484</v>
      </c>
      <c r="N50" s="15">
        <f>SUM(B50:M50)</f>
        <v>1217.8727204301076</v>
      </c>
      <c r="O50" s="65">
        <f>AVERAGE(O4:O34)</f>
        <v>104.93333333333334</v>
      </c>
      <c r="P50" s="4"/>
    </row>
    <row r="51" spans="1:16" ht="15.75" customHeight="1">
      <c r="A51" s="16" t="s">
        <v>20</v>
      </c>
      <c r="B51" s="17">
        <f>MIN(B4:B34)</f>
        <v>2</v>
      </c>
      <c r="C51" s="17">
        <f aca="true" t="shared" si="5" ref="C51:M51">MIN(C4:C34)</f>
        <v>49.3</v>
      </c>
      <c r="D51" s="17">
        <f t="shared" si="5"/>
        <v>46</v>
      </c>
      <c r="E51" s="17">
        <f t="shared" si="5"/>
        <v>83.5</v>
      </c>
      <c r="F51" s="17">
        <f t="shared" si="5"/>
        <v>58.300000000000004</v>
      </c>
      <c r="G51" s="17">
        <f t="shared" si="5"/>
        <v>45.2</v>
      </c>
      <c r="H51" s="17">
        <f t="shared" si="5"/>
        <v>3.6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>MIN(N4:N34)</f>
        <v>794</v>
      </c>
      <c r="O51" s="64">
        <f>MIN(O4:O34)</f>
        <v>79</v>
      </c>
      <c r="P51" s="4"/>
    </row>
    <row r="52" spans="1:16" ht="19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  <c r="P52" s="1"/>
    </row>
    <row r="55" ht="12.75">
      <c r="N55" s="39"/>
    </row>
    <row r="59" spans="1:14" ht="19.5">
      <c r="A59" s="87" t="s">
        <v>21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9.5">
      <c r="A60" s="56" t="s">
        <v>22</v>
      </c>
      <c r="B60" s="55" t="s">
        <v>4</v>
      </c>
      <c r="C60" s="55" t="s">
        <v>5</v>
      </c>
      <c r="D60" s="55" t="s">
        <v>6</v>
      </c>
      <c r="E60" s="55" t="s">
        <v>7</v>
      </c>
      <c r="F60" s="55" t="s">
        <v>8</v>
      </c>
      <c r="G60" s="55" t="s">
        <v>9</v>
      </c>
      <c r="H60" s="55" t="s">
        <v>10</v>
      </c>
      <c r="I60" s="55" t="s">
        <v>11</v>
      </c>
      <c r="J60" s="55" t="s">
        <v>12</v>
      </c>
      <c r="K60" s="55" t="s">
        <v>13</v>
      </c>
      <c r="L60" s="55" t="s">
        <v>14</v>
      </c>
      <c r="M60" s="55" t="s">
        <v>15</v>
      </c>
      <c r="N60" s="55" t="s">
        <v>16</v>
      </c>
    </row>
    <row r="61" spans="1:14" ht="17.25" customHeight="1">
      <c r="A61" s="59">
        <v>2559</v>
      </c>
      <c r="B61" s="60">
        <v>2</v>
      </c>
      <c r="C61" s="60">
        <v>11</v>
      </c>
      <c r="D61" s="60">
        <v>18</v>
      </c>
      <c r="E61" s="60">
        <v>22</v>
      </c>
      <c r="F61" s="60">
        <v>24</v>
      </c>
      <c r="G61" s="60">
        <v>21</v>
      </c>
      <c r="H61" s="60">
        <v>16</v>
      </c>
      <c r="I61" s="60">
        <v>3</v>
      </c>
      <c r="J61" s="60">
        <v>1</v>
      </c>
      <c r="K61" s="60">
        <v>7</v>
      </c>
      <c r="L61" s="60">
        <v>0</v>
      </c>
      <c r="M61" s="60">
        <v>1</v>
      </c>
      <c r="N61" s="58">
        <f aca="true" t="shared" si="6" ref="N61:N66">SUM(B61:M61)</f>
        <v>126</v>
      </c>
    </row>
    <row r="62" spans="1:14" ht="17.25" customHeight="1">
      <c r="A62" s="59">
        <v>2560</v>
      </c>
      <c r="B62" s="60">
        <v>8</v>
      </c>
      <c r="C62" s="60">
        <v>14</v>
      </c>
      <c r="D62" s="60">
        <v>15</v>
      </c>
      <c r="E62" s="60">
        <v>23</v>
      </c>
      <c r="F62" s="60">
        <v>19</v>
      </c>
      <c r="G62" s="60">
        <v>17</v>
      </c>
      <c r="H62" s="60">
        <v>15</v>
      </c>
      <c r="I62" s="60">
        <v>2</v>
      </c>
      <c r="J62" s="60">
        <v>3</v>
      </c>
      <c r="K62" s="60">
        <v>4</v>
      </c>
      <c r="L62" s="60">
        <v>2</v>
      </c>
      <c r="M62" s="60">
        <v>3</v>
      </c>
      <c r="N62" s="58">
        <f t="shared" si="6"/>
        <v>125</v>
      </c>
    </row>
    <row r="63" spans="1:14" ht="17.25" customHeight="1">
      <c r="A63" s="59">
        <v>2561</v>
      </c>
      <c r="B63" s="59">
        <v>11</v>
      </c>
      <c r="C63" s="59">
        <v>12</v>
      </c>
      <c r="D63" s="61">
        <v>18</v>
      </c>
      <c r="E63" s="61">
        <v>20</v>
      </c>
      <c r="F63" s="61">
        <v>21</v>
      </c>
      <c r="G63" s="61">
        <v>15</v>
      </c>
      <c r="H63" s="61">
        <v>6</v>
      </c>
      <c r="I63" s="61">
        <v>5</v>
      </c>
      <c r="J63" s="61">
        <v>5</v>
      </c>
      <c r="K63" s="61">
        <v>3</v>
      </c>
      <c r="L63" s="61">
        <v>1</v>
      </c>
      <c r="M63" s="61">
        <v>1</v>
      </c>
      <c r="N63" s="58">
        <f t="shared" si="6"/>
        <v>118</v>
      </c>
    </row>
    <row r="64" spans="1:14" ht="17.25" customHeight="1">
      <c r="A64" s="59">
        <v>2562</v>
      </c>
      <c r="B64" s="59">
        <v>3</v>
      </c>
      <c r="C64" s="59">
        <v>12</v>
      </c>
      <c r="D64" s="61">
        <v>12</v>
      </c>
      <c r="E64" s="61">
        <v>14</v>
      </c>
      <c r="F64" s="61">
        <v>24</v>
      </c>
      <c r="G64" s="61">
        <v>14</v>
      </c>
      <c r="H64" s="61">
        <v>7</v>
      </c>
      <c r="I64" s="61">
        <v>2</v>
      </c>
      <c r="J64" s="61">
        <v>0</v>
      </c>
      <c r="K64" s="61">
        <v>0</v>
      </c>
      <c r="L64" s="61">
        <v>0</v>
      </c>
      <c r="M64" s="61">
        <v>1</v>
      </c>
      <c r="N64" s="58">
        <f t="shared" si="6"/>
        <v>89</v>
      </c>
    </row>
    <row r="65" spans="1:14" ht="17.25" customHeight="1">
      <c r="A65" s="59">
        <v>2563</v>
      </c>
      <c r="B65" s="59">
        <v>4</v>
      </c>
      <c r="C65" s="59">
        <v>8</v>
      </c>
      <c r="D65" s="61">
        <v>8</v>
      </c>
      <c r="E65" s="61">
        <v>10</v>
      </c>
      <c r="F65" s="61">
        <v>20</v>
      </c>
      <c r="G65" s="61">
        <v>14</v>
      </c>
      <c r="H65" s="61">
        <v>12</v>
      </c>
      <c r="I65" s="61">
        <v>1</v>
      </c>
      <c r="J65" s="61">
        <v>0</v>
      </c>
      <c r="K65" s="61">
        <v>0</v>
      </c>
      <c r="L65" s="61">
        <v>1</v>
      </c>
      <c r="M65" s="61">
        <v>1</v>
      </c>
      <c r="N65" s="58">
        <f t="shared" si="6"/>
        <v>79</v>
      </c>
    </row>
    <row r="66" spans="1:14" ht="17.25" customHeight="1">
      <c r="A66" s="68">
        <v>2564</v>
      </c>
      <c r="B66" s="68">
        <v>11</v>
      </c>
      <c r="C66" s="68">
        <v>7</v>
      </c>
      <c r="D66" s="69">
        <v>10</v>
      </c>
      <c r="E66" s="69">
        <v>16</v>
      </c>
      <c r="F66" s="69">
        <v>14</v>
      </c>
      <c r="G66" s="69">
        <v>20</v>
      </c>
      <c r="H66" s="69">
        <v>18</v>
      </c>
      <c r="I66" s="69">
        <v>0</v>
      </c>
      <c r="J66" s="69">
        <v>0</v>
      </c>
      <c r="K66" s="69">
        <v>3</v>
      </c>
      <c r="L66" s="69">
        <v>5</v>
      </c>
      <c r="M66" s="69">
        <v>3</v>
      </c>
      <c r="N66" s="58">
        <f t="shared" si="6"/>
        <v>107</v>
      </c>
    </row>
    <row r="67" spans="1:14" ht="17.25" customHeight="1">
      <c r="A67" s="59">
        <v>2565</v>
      </c>
      <c r="B67" s="59">
        <v>10</v>
      </c>
      <c r="C67" s="59">
        <v>19</v>
      </c>
      <c r="D67" s="61">
        <v>9</v>
      </c>
      <c r="E67" s="61">
        <v>16</v>
      </c>
      <c r="F67" s="61">
        <v>20</v>
      </c>
      <c r="G67" s="61">
        <v>16</v>
      </c>
      <c r="H67" s="61">
        <v>8</v>
      </c>
      <c r="I67" s="61">
        <v>4</v>
      </c>
      <c r="J67" s="61">
        <v>1</v>
      </c>
      <c r="K67" s="61">
        <v>0</v>
      </c>
      <c r="L67" s="61">
        <v>0</v>
      </c>
      <c r="M67" s="61">
        <v>2</v>
      </c>
      <c r="N67" s="58">
        <f>SUM(B67:M67)</f>
        <v>105</v>
      </c>
    </row>
    <row r="68" spans="1:14" ht="17.25" customHeight="1">
      <c r="A68" s="57">
        <v>2566</v>
      </c>
      <c r="B68" s="57">
        <v>3</v>
      </c>
      <c r="C68" s="57">
        <v>9</v>
      </c>
      <c r="D68" s="62">
        <v>12</v>
      </c>
      <c r="E68" s="62">
        <v>13</v>
      </c>
      <c r="F68" s="62">
        <v>15</v>
      </c>
      <c r="G68" s="62">
        <v>22</v>
      </c>
      <c r="H68" s="62">
        <v>13</v>
      </c>
      <c r="I68" s="62">
        <v>0</v>
      </c>
      <c r="J68" s="62">
        <v>0</v>
      </c>
      <c r="K68" s="62">
        <v>3</v>
      </c>
      <c r="L68" s="62">
        <v>0</v>
      </c>
      <c r="M68" s="62">
        <v>2</v>
      </c>
      <c r="N68" s="58">
        <f>SUM(B68:M68)</f>
        <v>92</v>
      </c>
    </row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1:O1"/>
    <mergeCell ref="A2:O2"/>
    <mergeCell ref="P3:R3"/>
    <mergeCell ref="A59:N5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4">
      <selection activeCell="B55" sqref="B55:O57"/>
    </sheetView>
  </sheetViews>
  <sheetFormatPr defaultColWidth="9.28125" defaultRowHeight="12.75"/>
  <cols>
    <col min="1" max="13" width="5.7109375" style="29" customWidth="1"/>
    <col min="14" max="14" width="6.7109375" style="29" customWidth="1"/>
    <col min="15" max="15" width="5.7109375" style="29" customWidth="1"/>
    <col min="16" max="16384" width="9.28125" style="29" customWidth="1"/>
  </cols>
  <sheetData>
    <row r="17" spans="1:18" ht="12">
      <c r="A17" s="28" t="s">
        <v>3</v>
      </c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27" t="s">
        <v>16</v>
      </c>
      <c r="O17" s="28" t="s">
        <v>17</v>
      </c>
      <c r="R17" s="37" t="s">
        <v>24</v>
      </c>
    </row>
    <row r="18" spans="1:18" ht="12" customHeight="1">
      <c r="A18" s="30">
        <v>2536</v>
      </c>
      <c r="B18" s="36" t="s">
        <v>0</v>
      </c>
      <c r="C18" s="36" t="s">
        <v>0</v>
      </c>
      <c r="D18" s="36" t="s">
        <v>0</v>
      </c>
      <c r="E18" s="36" t="s">
        <v>0</v>
      </c>
      <c r="F18" s="36">
        <v>93.9</v>
      </c>
      <c r="G18" s="36">
        <v>185</v>
      </c>
      <c r="H18" s="36">
        <v>18.9</v>
      </c>
      <c r="I18" s="36">
        <v>0</v>
      </c>
      <c r="J18" s="36">
        <v>0</v>
      </c>
      <c r="K18" s="36">
        <v>0</v>
      </c>
      <c r="L18" s="36">
        <v>0</v>
      </c>
      <c r="M18" s="36">
        <v>128.7</v>
      </c>
      <c r="N18" s="36" t="s">
        <v>0</v>
      </c>
      <c r="O18" s="30" t="s">
        <v>0</v>
      </c>
      <c r="R18" s="38">
        <f>$N$56</f>
        <v>1217.8727204301076</v>
      </c>
    </row>
    <row r="19" spans="1:18" ht="12" customHeight="1">
      <c r="A19" s="30">
        <v>2537</v>
      </c>
      <c r="B19" s="36">
        <v>56.1</v>
      </c>
      <c r="C19" s="36">
        <v>343.9</v>
      </c>
      <c r="D19" s="36">
        <v>84.5</v>
      </c>
      <c r="E19" s="36">
        <v>299.8</v>
      </c>
      <c r="F19" s="36">
        <v>269.4</v>
      </c>
      <c r="G19" s="36">
        <v>119.9</v>
      </c>
      <c r="H19" s="36">
        <v>76.9</v>
      </c>
      <c r="I19" s="36">
        <v>6.9</v>
      </c>
      <c r="J19" s="36">
        <v>0</v>
      </c>
      <c r="K19" s="36">
        <v>0</v>
      </c>
      <c r="L19" s="36">
        <v>0</v>
      </c>
      <c r="M19" s="36">
        <v>38.4</v>
      </c>
      <c r="N19" s="36">
        <v>1295.8</v>
      </c>
      <c r="O19" s="30">
        <v>106</v>
      </c>
      <c r="R19" s="38">
        <f aca="true" t="shared" si="0" ref="R19:R47">$N$56</f>
        <v>1217.8727204301076</v>
      </c>
    </row>
    <row r="20" spans="1:18" ht="12" customHeight="1">
      <c r="A20" s="30">
        <v>2538</v>
      </c>
      <c r="B20" s="36">
        <v>9.3</v>
      </c>
      <c r="C20" s="36">
        <v>169.9</v>
      </c>
      <c r="D20" s="36">
        <v>111.1</v>
      </c>
      <c r="E20" s="36">
        <v>172.3</v>
      </c>
      <c r="F20" s="36">
        <v>354.8</v>
      </c>
      <c r="G20" s="36">
        <v>138.1</v>
      </c>
      <c r="H20" s="36">
        <v>102.9</v>
      </c>
      <c r="I20" s="36">
        <v>137.2</v>
      </c>
      <c r="J20" s="36">
        <v>0</v>
      </c>
      <c r="K20" s="36">
        <v>0</v>
      </c>
      <c r="L20" s="36">
        <v>21.4</v>
      </c>
      <c r="M20" s="36">
        <v>6.5</v>
      </c>
      <c r="N20" s="36">
        <v>1223.5</v>
      </c>
      <c r="O20" s="30">
        <v>112</v>
      </c>
      <c r="R20" s="38">
        <f t="shared" si="0"/>
        <v>1217.8727204301076</v>
      </c>
    </row>
    <row r="21" spans="1:18" ht="12" customHeight="1">
      <c r="A21" s="30">
        <v>2539</v>
      </c>
      <c r="B21" s="36">
        <v>232.6</v>
      </c>
      <c r="C21" s="36">
        <v>49.3</v>
      </c>
      <c r="D21" s="36">
        <v>140.13</v>
      </c>
      <c r="E21" s="36">
        <v>99.1</v>
      </c>
      <c r="F21" s="36">
        <v>214.2</v>
      </c>
      <c r="G21" s="36">
        <v>324.2</v>
      </c>
      <c r="H21" s="36">
        <v>63.1</v>
      </c>
      <c r="I21" s="36">
        <v>9.7</v>
      </c>
      <c r="J21" s="36">
        <v>0</v>
      </c>
      <c r="K21" s="36">
        <v>0</v>
      </c>
      <c r="L21" s="36">
        <v>2</v>
      </c>
      <c r="M21" s="36">
        <v>61.2</v>
      </c>
      <c r="N21" s="36">
        <v>1195.53</v>
      </c>
      <c r="O21" s="30">
        <v>105</v>
      </c>
      <c r="R21" s="38">
        <f t="shared" si="0"/>
        <v>1217.8727204301076</v>
      </c>
    </row>
    <row r="22" spans="1:18" ht="12" customHeight="1">
      <c r="A22" s="30">
        <v>2540</v>
      </c>
      <c r="B22" s="36">
        <v>30.1</v>
      </c>
      <c r="C22" s="36">
        <v>135.1</v>
      </c>
      <c r="D22" s="36">
        <v>46.2</v>
      </c>
      <c r="E22" s="36">
        <v>197.7</v>
      </c>
      <c r="F22" s="36">
        <v>283.5</v>
      </c>
      <c r="G22" s="36">
        <v>196.3</v>
      </c>
      <c r="H22" s="36">
        <v>47</v>
      </c>
      <c r="I22" s="36">
        <v>1.2</v>
      </c>
      <c r="J22" s="36">
        <v>0</v>
      </c>
      <c r="K22" s="36">
        <v>0</v>
      </c>
      <c r="L22" s="36">
        <v>0</v>
      </c>
      <c r="M22" s="36">
        <v>57.6</v>
      </c>
      <c r="N22" s="36">
        <v>994.7</v>
      </c>
      <c r="O22" s="30">
        <v>93</v>
      </c>
      <c r="R22" s="38">
        <f t="shared" si="0"/>
        <v>1217.8727204301076</v>
      </c>
    </row>
    <row r="23" spans="1:18" ht="12" customHeight="1">
      <c r="A23" s="30">
        <v>2541</v>
      </c>
      <c r="B23" s="36">
        <v>121.4</v>
      </c>
      <c r="C23" s="36">
        <v>216.9</v>
      </c>
      <c r="D23" s="36">
        <v>91</v>
      </c>
      <c r="E23" s="36">
        <v>142.2</v>
      </c>
      <c r="F23" s="36">
        <v>96.9</v>
      </c>
      <c r="G23" s="36">
        <v>264.2</v>
      </c>
      <c r="H23" s="36">
        <v>63.6</v>
      </c>
      <c r="I23" s="36">
        <v>19.1</v>
      </c>
      <c r="J23" s="36">
        <v>0</v>
      </c>
      <c r="K23" s="36">
        <v>26.2</v>
      </c>
      <c r="L23" s="36">
        <v>7.7</v>
      </c>
      <c r="M23" s="36">
        <v>6.8</v>
      </c>
      <c r="N23" s="36">
        <v>1056</v>
      </c>
      <c r="O23" s="30">
        <v>87</v>
      </c>
      <c r="R23" s="38">
        <f t="shared" si="0"/>
        <v>1217.8727204301076</v>
      </c>
    </row>
    <row r="24" spans="1:18" ht="12" customHeight="1">
      <c r="A24" s="30">
        <v>2542</v>
      </c>
      <c r="B24" s="36">
        <v>238</v>
      </c>
      <c r="C24" s="36">
        <v>149.6</v>
      </c>
      <c r="D24" s="36">
        <v>116.1</v>
      </c>
      <c r="E24" s="36">
        <v>129.2</v>
      </c>
      <c r="F24" s="36">
        <v>218.1</v>
      </c>
      <c r="G24" s="36">
        <v>239.4</v>
      </c>
      <c r="H24" s="36">
        <v>110.9</v>
      </c>
      <c r="I24" s="36">
        <v>12.2</v>
      </c>
      <c r="J24" s="36">
        <v>4.4</v>
      </c>
      <c r="K24" s="36">
        <v>0</v>
      </c>
      <c r="L24" s="36">
        <v>19.2</v>
      </c>
      <c r="M24" s="36">
        <v>2.7</v>
      </c>
      <c r="N24" s="36">
        <v>1239.8</v>
      </c>
      <c r="O24" s="30">
        <v>134</v>
      </c>
      <c r="R24" s="38">
        <f t="shared" si="0"/>
        <v>1217.8727204301076</v>
      </c>
    </row>
    <row r="25" spans="1:18" ht="12" customHeight="1">
      <c r="A25" s="30">
        <v>2543</v>
      </c>
      <c r="B25" s="36">
        <v>52.4</v>
      </c>
      <c r="C25" s="36">
        <v>224.2</v>
      </c>
      <c r="D25" s="36">
        <v>155.2</v>
      </c>
      <c r="E25" s="36">
        <v>200.6</v>
      </c>
      <c r="F25" s="36">
        <v>118.9</v>
      </c>
      <c r="G25" s="36">
        <v>288.1</v>
      </c>
      <c r="H25" s="36">
        <v>101.7</v>
      </c>
      <c r="I25" s="36">
        <v>1.3</v>
      </c>
      <c r="J25" s="36">
        <v>0</v>
      </c>
      <c r="K25" s="36">
        <v>2.9</v>
      </c>
      <c r="L25" s="36">
        <v>0</v>
      </c>
      <c r="M25" s="36">
        <v>230.4</v>
      </c>
      <c r="N25" s="36">
        <v>1375.7</v>
      </c>
      <c r="O25" s="30">
        <v>120</v>
      </c>
      <c r="R25" s="38">
        <f t="shared" si="0"/>
        <v>1217.8727204301076</v>
      </c>
    </row>
    <row r="26" spans="1:18" ht="12" customHeight="1">
      <c r="A26" s="30">
        <v>2544</v>
      </c>
      <c r="B26" s="36">
        <v>18.2</v>
      </c>
      <c r="C26" s="36">
        <v>188.3</v>
      </c>
      <c r="D26" s="36">
        <v>76.1</v>
      </c>
      <c r="E26" s="36">
        <v>204.2</v>
      </c>
      <c r="F26" s="36">
        <v>343.2</v>
      </c>
      <c r="G26" s="36">
        <v>138.6</v>
      </c>
      <c r="H26" s="36">
        <v>113</v>
      </c>
      <c r="I26" s="36">
        <v>2.3</v>
      </c>
      <c r="J26" s="36">
        <v>1.9</v>
      </c>
      <c r="K26" s="36">
        <v>6.3</v>
      </c>
      <c r="L26" s="36">
        <v>0</v>
      </c>
      <c r="M26" s="36">
        <v>10.9</v>
      </c>
      <c r="N26" s="36">
        <v>1103</v>
      </c>
      <c r="O26" s="30">
        <v>103</v>
      </c>
      <c r="R26" s="38">
        <f t="shared" si="0"/>
        <v>1217.8727204301076</v>
      </c>
    </row>
    <row r="27" spans="1:18" ht="12" customHeight="1">
      <c r="A27" s="30">
        <v>2545</v>
      </c>
      <c r="B27" s="36">
        <v>8.3</v>
      </c>
      <c r="C27" s="36">
        <v>206.2</v>
      </c>
      <c r="D27" s="36">
        <v>173.7</v>
      </c>
      <c r="E27" s="36">
        <v>96.1</v>
      </c>
      <c r="F27" s="36">
        <v>515.3</v>
      </c>
      <c r="G27" s="36">
        <v>163.9</v>
      </c>
      <c r="H27" s="36">
        <v>133.9</v>
      </c>
      <c r="I27" s="36">
        <v>69.5</v>
      </c>
      <c r="J27" s="36">
        <v>9.9</v>
      </c>
      <c r="K27" s="36">
        <v>5</v>
      </c>
      <c r="L27" s="36">
        <v>0.7</v>
      </c>
      <c r="M27" s="36">
        <v>56.8</v>
      </c>
      <c r="N27" s="36">
        <v>1439.3</v>
      </c>
      <c r="O27" s="30">
        <v>122</v>
      </c>
      <c r="R27" s="38">
        <f t="shared" si="0"/>
        <v>1217.8727204301076</v>
      </c>
    </row>
    <row r="28" spans="1:18" ht="12" customHeight="1">
      <c r="A28" s="30">
        <v>2546</v>
      </c>
      <c r="B28" s="36">
        <v>55.8</v>
      </c>
      <c r="C28" s="36">
        <v>117.7</v>
      </c>
      <c r="D28" s="36">
        <v>112.1</v>
      </c>
      <c r="E28" s="36">
        <v>189.7</v>
      </c>
      <c r="F28" s="36">
        <v>81.7</v>
      </c>
      <c r="G28" s="36">
        <v>232.9</v>
      </c>
      <c r="H28" s="36">
        <v>3.6</v>
      </c>
      <c r="I28" s="36">
        <v>0</v>
      </c>
      <c r="J28" s="36">
        <v>0</v>
      </c>
      <c r="K28" s="36">
        <v>0</v>
      </c>
      <c r="L28" s="36">
        <v>0.5</v>
      </c>
      <c r="M28" s="36">
        <v>0</v>
      </c>
      <c r="N28" s="36">
        <v>794</v>
      </c>
      <c r="O28" s="30">
        <v>80</v>
      </c>
      <c r="R28" s="38">
        <f t="shared" si="0"/>
        <v>1217.8727204301076</v>
      </c>
    </row>
    <row r="29" spans="1:18" ht="12" customHeight="1">
      <c r="A29" s="30">
        <v>2547</v>
      </c>
      <c r="B29" s="36">
        <v>89.7</v>
      </c>
      <c r="C29" s="36">
        <v>299.4</v>
      </c>
      <c r="D29" s="36">
        <v>255.7</v>
      </c>
      <c r="E29" s="36">
        <v>187.5</v>
      </c>
      <c r="F29" s="36">
        <v>68.9</v>
      </c>
      <c r="G29" s="36">
        <v>347</v>
      </c>
      <c r="H29" s="36">
        <v>19.1</v>
      </c>
      <c r="I29" s="36">
        <v>26.7</v>
      </c>
      <c r="J29" s="36">
        <v>0</v>
      </c>
      <c r="K29" s="36">
        <v>24.1</v>
      </c>
      <c r="L29" s="36">
        <v>0</v>
      </c>
      <c r="M29" s="36">
        <v>10.5</v>
      </c>
      <c r="N29" s="36">
        <v>1328.6</v>
      </c>
      <c r="O29" s="30">
        <v>99</v>
      </c>
      <c r="R29" s="38">
        <f t="shared" si="0"/>
        <v>1217.8727204301076</v>
      </c>
    </row>
    <row r="30" spans="1:18" ht="12" customHeight="1">
      <c r="A30" s="30">
        <v>2548</v>
      </c>
      <c r="B30" s="36">
        <v>122.4</v>
      </c>
      <c r="C30" s="36">
        <v>117.1</v>
      </c>
      <c r="D30" s="36">
        <v>127.9</v>
      </c>
      <c r="E30" s="36">
        <v>174</v>
      </c>
      <c r="F30" s="36">
        <v>255</v>
      </c>
      <c r="G30" s="36">
        <v>317.6</v>
      </c>
      <c r="H30" s="36">
        <v>99.4</v>
      </c>
      <c r="I30" s="36">
        <v>15.1</v>
      </c>
      <c r="J30" s="36">
        <v>6</v>
      </c>
      <c r="K30" s="36">
        <v>0</v>
      </c>
      <c r="L30" s="36">
        <v>0.4</v>
      </c>
      <c r="M30" s="36">
        <v>7.5</v>
      </c>
      <c r="N30" s="36">
        <v>1242.4</v>
      </c>
      <c r="O30" s="30">
        <v>103</v>
      </c>
      <c r="R30" s="38">
        <f t="shared" si="0"/>
        <v>1217.8727204301076</v>
      </c>
    </row>
    <row r="31" spans="1:18" ht="12" customHeight="1">
      <c r="A31" s="30">
        <v>2549</v>
      </c>
      <c r="B31" s="36">
        <v>184.2</v>
      </c>
      <c r="C31" s="36">
        <v>268.4</v>
      </c>
      <c r="D31" s="36">
        <v>176.2</v>
      </c>
      <c r="E31" s="36">
        <v>240.4</v>
      </c>
      <c r="F31" s="36">
        <v>249.1</v>
      </c>
      <c r="G31" s="36">
        <v>155.7</v>
      </c>
      <c r="H31" s="36">
        <v>124</v>
      </c>
      <c r="I31" s="36">
        <v>0</v>
      </c>
      <c r="J31" s="36">
        <v>0.6</v>
      </c>
      <c r="K31" s="36">
        <v>0</v>
      </c>
      <c r="L31" s="36">
        <v>1.7</v>
      </c>
      <c r="M31" s="36">
        <v>10.5</v>
      </c>
      <c r="N31" s="36">
        <v>1410.8</v>
      </c>
      <c r="O31" s="30">
        <v>105</v>
      </c>
      <c r="R31" s="38">
        <f t="shared" si="0"/>
        <v>1217.8727204301076</v>
      </c>
    </row>
    <row r="32" spans="1:18" ht="12" customHeight="1">
      <c r="A32" s="30">
        <v>2550</v>
      </c>
      <c r="B32" s="36">
        <v>75.7</v>
      </c>
      <c r="C32" s="36">
        <v>211.7</v>
      </c>
      <c r="D32" s="36">
        <v>105.3</v>
      </c>
      <c r="E32" s="36">
        <v>83.9</v>
      </c>
      <c r="F32" s="36">
        <v>165.6</v>
      </c>
      <c r="G32" s="36">
        <v>212.3</v>
      </c>
      <c r="H32" s="36">
        <v>83</v>
      </c>
      <c r="I32" s="36">
        <v>0</v>
      </c>
      <c r="J32" s="36">
        <v>0</v>
      </c>
      <c r="K32" s="36">
        <v>36</v>
      </c>
      <c r="L32" s="36">
        <v>28.3</v>
      </c>
      <c r="M32" s="36">
        <v>21.4</v>
      </c>
      <c r="N32" s="36">
        <v>1023.2</v>
      </c>
      <c r="O32" s="30">
        <v>102</v>
      </c>
      <c r="R32" s="38">
        <f t="shared" si="0"/>
        <v>1217.8727204301076</v>
      </c>
    </row>
    <row r="33" spans="1:18" ht="12" customHeight="1">
      <c r="A33" s="30">
        <v>2551</v>
      </c>
      <c r="B33" s="36">
        <v>143.4</v>
      </c>
      <c r="C33" s="36">
        <v>95.8</v>
      </c>
      <c r="D33" s="36">
        <v>227.9</v>
      </c>
      <c r="E33" s="36">
        <v>301.5</v>
      </c>
      <c r="F33" s="36">
        <v>90.7</v>
      </c>
      <c r="G33" s="36">
        <v>177.9</v>
      </c>
      <c r="H33" s="36">
        <v>22.9</v>
      </c>
      <c r="I33" s="36">
        <v>72.2</v>
      </c>
      <c r="J33" s="36">
        <v>26.8</v>
      </c>
      <c r="K33" s="36">
        <v>0</v>
      </c>
      <c r="L33" s="36">
        <v>4</v>
      </c>
      <c r="M33" s="36">
        <v>30.2</v>
      </c>
      <c r="N33" s="36">
        <v>1193.3</v>
      </c>
      <c r="O33" s="30">
        <v>116</v>
      </c>
      <c r="R33" s="38">
        <f t="shared" si="0"/>
        <v>1217.8727204301076</v>
      </c>
    </row>
    <row r="34" spans="1:18" ht="12" customHeight="1">
      <c r="A34" s="30">
        <v>2552</v>
      </c>
      <c r="B34" s="36">
        <v>176</v>
      </c>
      <c r="C34" s="36">
        <v>197.9</v>
      </c>
      <c r="D34" s="36">
        <v>264.9</v>
      </c>
      <c r="E34" s="36">
        <v>126.5</v>
      </c>
      <c r="F34" s="36">
        <v>250.9</v>
      </c>
      <c r="G34" s="36">
        <v>106</v>
      </c>
      <c r="H34" s="36">
        <v>65.8</v>
      </c>
      <c r="I34" s="36">
        <v>28.8</v>
      </c>
      <c r="J34" s="36">
        <v>0</v>
      </c>
      <c r="K34" s="36">
        <v>32.9</v>
      </c>
      <c r="L34" s="36">
        <v>0</v>
      </c>
      <c r="M34" s="36">
        <v>0.6</v>
      </c>
      <c r="N34" s="36">
        <v>1250.3</v>
      </c>
      <c r="O34" s="30">
        <v>98</v>
      </c>
      <c r="R34" s="38">
        <f t="shared" si="0"/>
        <v>1217.8727204301076</v>
      </c>
    </row>
    <row r="35" spans="1:18" ht="12" customHeight="1">
      <c r="A35" s="30">
        <v>2553</v>
      </c>
      <c r="B35" s="36">
        <v>15.5</v>
      </c>
      <c r="C35" s="36">
        <v>62.5</v>
      </c>
      <c r="D35" s="36">
        <v>123</v>
      </c>
      <c r="E35" s="36">
        <v>100.4</v>
      </c>
      <c r="F35" s="36">
        <v>387.7</v>
      </c>
      <c r="G35" s="36">
        <v>231.3</v>
      </c>
      <c r="H35" s="36">
        <v>90.5</v>
      </c>
      <c r="I35" s="36">
        <v>0</v>
      </c>
      <c r="J35" s="36">
        <v>19.5</v>
      </c>
      <c r="K35" s="36">
        <v>3.7</v>
      </c>
      <c r="L35" s="36">
        <v>0</v>
      </c>
      <c r="M35" s="36">
        <v>101.9</v>
      </c>
      <c r="N35" s="36">
        <v>1136</v>
      </c>
      <c r="O35" s="30">
        <v>107</v>
      </c>
      <c r="R35" s="38">
        <f t="shared" si="0"/>
        <v>1217.8727204301076</v>
      </c>
    </row>
    <row r="36" spans="1:18" ht="12" customHeight="1">
      <c r="A36" s="47">
        <v>2554</v>
      </c>
      <c r="B36" s="48">
        <v>188.3</v>
      </c>
      <c r="C36" s="48">
        <v>207.50000000000003</v>
      </c>
      <c r="D36" s="48">
        <v>170.50000000000003</v>
      </c>
      <c r="E36" s="48">
        <v>285.9</v>
      </c>
      <c r="F36" s="48">
        <v>228.6</v>
      </c>
      <c r="G36" s="48">
        <v>313.19999999999993</v>
      </c>
      <c r="H36" s="48">
        <v>123.9</v>
      </c>
      <c r="I36" s="48">
        <v>0</v>
      </c>
      <c r="J36" s="48">
        <v>0</v>
      </c>
      <c r="K36" s="48">
        <v>20</v>
      </c>
      <c r="L36" s="48">
        <v>1.5</v>
      </c>
      <c r="M36" s="48">
        <v>58.7</v>
      </c>
      <c r="N36" s="48">
        <v>1598.1000000000001</v>
      </c>
      <c r="O36" s="47">
        <v>119</v>
      </c>
      <c r="R36" s="38">
        <f t="shared" si="0"/>
        <v>1217.8727204301076</v>
      </c>
    </row>
    <row r="37" spans="1:18" ht="12" customHeight="1">
      <c r="A37" s="53">
        <v>2555</v>
      </c>
      <c r="B37" s="54">
        <v>73.69999999999999</v>
      </c>
      <c r="C37" s="54">
        <v>353.80000000000007</v>
      </c>
      <c r="D37" s="54">
        <v>123.69999999999999</v>
      </c>
      <c r="E37" s="54">
        <v>231.6</v>
      </c>
      <c r="F37" s="54">
        <v>138.8</v>
      </c>
      <c r="G37" s="54">
        <v>330.4</v>
      </c>
      <c r="H37" s="54">
        <v>87.5</v>
      </c>
      <c r="I37" s="54">
        <v>43.5</v>
      </c>
      <c r="J37" s="54">
        <v>0</v>
      </c>
      <c r="K37" s="54">
        <v>49.2</v>
      </c>
      <c r="L37" s="54">
        <v>24.5</v>
      </c>
      <c r="M37" s="54">
        <v>7.5</v>
      </c>
      <c r="N37" s="54">
        <v>1464.2</v>
      </c>
      <c r="O37" s="53">
        <v>110</v>
      </c>
      <c r="R37" s="38">
        <f t="shared" si="0"/>
        <v>1217.8727204301076</v>
      </c>
    </row>
    <row r="38" spans="1:18" ht="12" customHeight="1">
      <c r="A38" s="53">
        <v>2556</v>
      </c>
      <c r="B38" s="54">
        <v>134.89999999999998</v>
      </c>
      <c r="C38" s="54">
        <v>94.6</v>
      </c>
      <c r="D38" s="54">
        <v>96.1</v>
      </c>
      <c r="E38" s="54">
        <v>127.39999999999999</v>
      </c>
      <c r="F38" s="54">
        <v>367.5</v>
      </c>
      <c r="G38" s="54">
        <v>57.89999999999999</v>
      </c>
      <c r="H38" s="54">
        <v>108</v>
      </c>
      <c r="I38" s="54">
        <v>7</v>
      </c>
      <c r="J38" s="54">
        <v>30.8</v>
      </c>
      <c r="K38" s="54">
        <v>0</v>
      </c>
      <c r="L38" s="54">
        <v>0</v>
      </c>
      <c r="M38" s="54">
        <v>26.6</v>
      </c>
      <c r="N38" s="54">
        <v>1050.8</v>
      </c>
      <c r="O38" s="53">
        <v>97</v>
      </c>
      <c r="R38" s="38">
        <f t="shared" si="0"/>
        <v>1217.8727204301076</v>
      </c>
    </row>
    <row r="39" spans="1:18" ht="12" customHeight="1">
      <c r="A39" s="53">
        <v>2557</v>
      </c>
      <c r="B39" s="54">
        <v>90.6</v>
      </c>
      <c r="C39" s="54">
        <v>199.59999999999997</v>
      </c>
      <c r="D39" s="54">
        <v>176.3</v>
      </c>
      <c r="E39" s="54">
        <v>158.3</v>
      </c>
      <c r="F39" s="54">
        <v>262.19999999999993</v>
      </c>
      <c r="G39" s="54">
        <v>135.1</v>
      </c>
      <c r="H39" s="54">
        <v>49.7</v>
      </c>
      <c r="I39" s="54">
        <v>14.7</v>
      </c>
      <c r="J39" s="54">
        <v>0</v>
      </c>
      <c r="K39" s="54">
        <v>52.9</v>
      </c>
      <c r="L39" s="54">
        <v>17.099999999999998</v>
      </c>
      <c r="M39" s="54">
        <v>15.3</v>
      </c>
      <c r="N39" s="54">
        <v>1171.8</v>
      </c>
      <c r="O39" s="53">
        <v>104</v>
      </c>
      <c r="R39" s="38">
        <f t="shared" si="0"/>
        <v>1217.8727204301076</v>
      </c>
    </row>
    <row r="40" spans="1:18" ht="12" customHeight="1">
      <c r="A40" s="53">
        <v>2558</v>
      </c>
      <c r="B40" s="54">
        <v>86.2</v>
      </c>
      <c r="C40" s="54">
        <v>87.6</v>
      </c>
      <c r="D40" s="54">
        <v>131.5</v>
      </c>
      <c r="E40" s="54">
        <v>103.5</v>
      </c>
      <c r="F40" s="54">
        <v>227.1</v>
      </c>
      <c r="G40" s="54">
        <v>45.2</v>
      </c>
      <c r="H40" s="54">
        <v>85.9</v>
      </c>
      <c r="I40" s="54">
        <v>2.2</v>
      </c>
      <c r="J40" s="54">
        <v>57.4</v>
      </c>
      <c r="K40" s="54">
        <v>30.9</v>
      </c>
      <c r="L40" s="54">
        <v>0</v>
      </c>
      <c r="M40" s="54">
        <v>0</v>
      </c>
      <c r="N40" s="54">
        <f aca="true" t="shared" si="1" ref="N40:N45">SUM(B40:M40)</f>
        <v>857.5</v>
      </c>
      <c r="O40" s="53">
        <f>'Y.1C'!O26</f>
        <v>85</v>
      </c>
      <c r="R40" s="38">
        <f t="shared" si="0"/>
        <v>1217.8727204301076</v>
      </c>
    </row>
    <row r="41" spans="1:18" ht="12" customHeight="1">
      <c r="A41" s="53">
        <v>2559</v>
      </c>
      <c r="B41" s="54">
        <v>2</v>
      </c>
      <c r="C41" s="54">
        <v>114.8</v>
      </c>
      <c r="D41" s="54">
        <v>152</v>
      </c>
      <c r="E41" s="54">
        <v>345.8</v>
      </c>
      <c r="F41" s="54">
        <v>309.9</v>
      </c>
      <c r="G41" s="54">
        <v>224.8</v>
      </c>
      <c r="H41" s="54">
        <v>201.8</v>
      </c>
      <c r="I41" s="54">
        <v>39.4</v>
      </c>
      <c r="J41" s="54">
        <v>4.6</v>
      </c>
      <c r="K41" s="54">
        <v>31.8</v>
      </c>
      <c r="L41" s="54">
        <v>0</v>
      </c>
      <c r="M41" s="54">
        <v>33.9</v>
      </c>
      <c r="N41" s="54">
        <f t="shared" si="1"/>
        <v>1460.8</v>
      </c>
      <c r="O41" s="53">
        <f>'Y.1C'!O27</f>
        <v>126</v>
      </c>
      <c r="R41" s="38">
        <f t="shared" si="0"/>
        <v>1217.8727204301076</v>
      </c>
    </row>
    <row r="42" spans="1:18" ht="12" customHeight="1">
      <c r="A42" s="53">
        <v>2560</v>
      </c>
      <c r="B42" s="54">
        <v>95</v>
      </c>
      <c r="C42" s="54">
        <v>351.4</v>
      </c>
      <c r="D42" s="54">
        <v>108.7</v>
      </c>
      <c r="E42" s="54">
        <v>327</v>
      </c>
      <c r="F42" s="54">
        <v>178.5</v>
      </c>
      <c r="G42" s="54">
        <v>310.9</v>
      </c>
      <c r="H42" s="54">
        <v>176.5</v>
      </c>
      <c r="I42" s="54">
        <v>1.5</v>
      </c>
      <c r="J42" s="54">
        <v>11.8</v>
      </c>
      <c r="K42" s="54">
        <v>21.6</v>
      </c>
      <c r="L42" s="54">
        <v>10.9</v>
      </c>
      <c r="M42" s="54">
        <v>23.6</v>
      </c>
      <c r="N42" s="54">
        <f t="shared" si="1"/>
        <v>1617.3999999999999</v>
      </c>
      <c r="O42" s="53">
        <f>'Y.1C'!O28</f>
        <v>125</v>
      </c>
      <c r="R42" s="38">
        <f t="shared" si="0"/>
        <v>1217.8727204301076</v>
      </c>
    </row>
    <row r="43" spans="1:18" ht="12" customHeight="1">
      <c r="A43" s="53">
        <v>2561</v>
      </c>
      <c r="B43" s="54">
        <v>221.9</v>
      </c>
      <c r="C43" s="54">
        <v>101.7</v>
      </c>
      <c r="D43" s="54">
        <v>122</v>
      </c>
      <c r="E43" s="54">
        <v>258.8</v>
      </c>
      <c r="F43" s="54">
        <v>187.2</v>
      </c>
      <c r="G43" s="54">
        <v>154.8</v>
      </c>
      <c r="H43" s="54">
        <v>24.8</v>
      </c>
      <c r="I43" s="54">
        <v>18.6</v>
      </c>
      <c r="J43" s="54">
        <v>7.5</v>
      </c>
      <c r="K43" s="54">
        <v>48.7</v>
      </c>
      <c r="L43" s="54">
        <v>7.5</v>
      </c>
      <c r="M43" s="54">
        <v>0.6</v>
      </c>
      <c r="N43" s="54">
        <f t="shared" si="1"/>
        <v>1154.1</v>
      </c>
      <c r="O43" s="53">
        <f>'Y.1C'!O29</f>
        <v>118</v>
      </c>
      <c r="R43" s="38">
        <f t="shared" si="0"/>
        <v>1217.8727204301076</v>
      </c>
    </row>
    <row r="44" spans="1:18" ht="12" customHeight="1">
      <c r="A44" s="47">
        <v>2562</v>
      </c>
      <c r="B44" s="48">
        <v>38.8</v>
      </c>
      <c r="C44" s="48">
        <v>151.2</v>
      </c>
      <c r="D44" s="48">
        <v>46</v>
      </c>
      <c r="E44" s="48">
        <v>134.5</v>
      </c>
      <c r="F44" s="48">
        <v>390.9</v>
      </c>
      <c r="G44" s="48">
        <v>171.8</v>
      </c>
      <c r="H44" s="48">
        <v>42.7</v>
      </c>
      <c r="I44" s="48">
        <v>18.6</v>
      </c>
      <c r="J44" s="48">
        <v>0</v>
      </c>
      <c r="K44" s="48">
        <v>0</v>
      </c>
      <c r="L44" s="48">
        <v>0</v>
      </c>
      <c r="M44" s="48">
        <v>2.5</v>
      </c>
      <c r="N44" s="48">
        <f t="shared" si="1"/>
        <v>997.0000000000001</v>
      </c>
      <c r="O44" s="47">
        <f>'Y.1C'!O30</f>
        <v>89</v>
      </c>
      <c r="R44" s="38">
        <f t="shared" si="0"/>
        <v>1217.8727204301076</v>
      </c>
    </row>
    <row r="45" spans="1:18" ht="12" customHeight="1">
      <c r="A45" s="53">
        <v>2563</v>
      </c>
      <c r="B45" s="66">
        <v>57.6</v>
      </c>
      <c r="C45" s="66">
        <v>136</v>
      </c>
      <c r="D45" s="66">
        <v>133</v>
      </c>
      <c r="E45" s="66">
        <v>207.7</v>
      </c>
      <c r="F45" s="66">
        <v>538.9</v>
      </c>
      <c r="G45" s="66">
        <v>160.5</v>
      </c>
      <c r="H45" s="66">
        <v>59.5</v>
      </c>
      <c r="I45" s="66">
        <v>1.6</v>
      </c>
      <c r="J45" s="66">
        <v>0</v>
      </c>
      <c r="K45" s="66">
        <v>0</v>
      </c>
      <c r="L45" s="66">
        <v>4.6</v>
      </c>
      <c r="M45" s="66">
        <v>4</v>
      </c>
      <c r="N45" s="54">
        <f t="shared" si="1"/>
        <v>1303.3999999999996</v>
      </c>
      <c r="O45" s="67">
        <f>'Y.1C'!O31</f>
        <v>79</v>
      </c>
      <c r="R45" s="38">
        <f t="shared" si="0"/>
        <v>1217.8727204301076</v>
      </c>
    </row>
    <row r="46" spans="1:18" ht="12" customHeight="1">
      <c r="A46" s="53">
        <v>2564</v>
      </c>
      <c r="B46" s="66">
        <v>122.60000000000001</v>
      </c>
      <c r="C46" s="66">
        <v>126.4</v>
      </c>
      <c r="D46" s="66">
        <v>186.4</v>
      </c>
      <c r="E46" s="66">
        <v>153.6</v>
      </c>
      <c r="F46" s="66">
        <v>228.6</v>
      </c>
      <c r="G46" s="66">
        <v>229.20000000000002</v>
      </c>
      <c r="H46" s="66">
        <v>158.8</v>
      </c>
      <c r="I46" s="66">
        <v>0</v>
      </c>
      <c r="J46" s="66">
        <v>0</v>
      </c>
      <c r="K46" s="66">
        <v>26.9</v>
      </c>
      <c r="L46" s="66">
        <v>61.2</v>
      </c>
      <c r="M46" s="66">
        <v>58.099999999999994</v>
      </c>
      <c r="N46" s="54">
        <v>1351.8</v>
      </c>
      <c r="O46" s="67">
        <v>107</v>
      </c>
      <c r="R46" s="38">
        <f t="shared" si="0"/>
        <v>1217.8727204301076</v>
      </c>
    </row>
    <row r="47" spans="1:18" ht="12" customHeight="1">
      <c r="A47" s="53">
        <v>2565</v>
      </c>
      <c r="B47" s="66">
        <v>72.1</v>
      </c>
      <c r="C47" s="66">
        <v>165.39999999999998</v>
      </c>
      <c r="D47" s="66">
        <v>65.8</v>
      </c>
      <c r="E47" s="66">
        <v>353.7</v>
      </c>
      <c r="F47" s="66">
        <v>212.19999999999996</v>
      </c>
      <c r="G47" s="66">
        <v>222.5</v>
      </c>
      <c r="H47" s="66">
        <v>139.29999999999998</v>
      </c>
      <c r="I47" s="66">
        <v>6.1</v>
      </c>
      <c r="J47" s="66">
        <v>1.9</v>
      </c>
      <c r="K47" s="66">
        <v>0</v>
      </c>
      <c r="L47" s="66">
        <v>0</v>
      </c>
      <c r="M47" s="66">
        <v>24.2</v>
      </c>
      <c r="N47" s="82">
        <v>1263.1999999999998</v>
      </c>
      <c r="O47" s="67">
        <v>105</v>
      </c>
      <c r="R47" s="38">
        <f t="shared" si="0"/>
        <v>1217.8727204301076</v>
      </c>
    </row>
    <row r="48" spans="1:18" ht="12" customHeight="1">
      <c r="A48" s="78">
        <v>2566</v>
      </c>
      <c r="B48" s="79">
        <v>16.8</v>
      </c>
      <c r="C48" s="79">
        <v>183.1</v>
      </c>
      <c r="D48" s="79">
        <v>99.7</v>
      </c>
      <c r="E48" s="79">
        <v>83.5</v>
      </c>
      <c r="F48" s="79">
        <v>58.300000000000004</v>
      </c>
      <c r="G48" s="79">
        <v>503.2</v>
      </c>
      <c r="H48" s="79">
        <v>169.2</v>
      </c>
      <c r="I48" s="79">
        <v>0</v>
      </c>
      <c r="J48" s="79">
        <v>0</v>
      </c>
      <c r="K48" s="79">
        <v>15.5</v>
      </c>
      <c r="L48" s="79">
        <v>0</v>
      </c>
      <c r="M48" s="79">
        <v>10.5</v>
      </c>
      <c r="N48" s="81">
        <v>1139.8</v>
      </c>
      <c r="O48" s="80">
        <v>92</v>
      </c>
      <c r="R48" s="38"/>
    </row>
    <row r="49" spans="1:18" ht="12" customHeight="1">
      <c r="A49" s="30">
        <v>2567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1"/>
      <c r="R49" s="38"/>
    </row>
    <row r="50" spans="1:18" ht="12" customHeight="1">
      <c r="A50" s="30">
        <v>2568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1"/>
      <c r="R50" s="38"/>
    </row>
    <row r="51" spans="1:18" ht="12" customHeight="1">
      <c r="A51" s="30">
        <v>2569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1"/>
      <c r="R51" s="38"/>
    </row>
    <row r="52" spans="1:18" ht="12" customHeight="1">
      <c r="A52" s="30">
        <v>2570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1"/>
      <c r="R52" s="38"/>
    </row>
    <row r="53" spans="1:18" ht="12" customHeight="1">
      <c r="A53" s="30">
        <v>2571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1"/>
      <c r="R53" s="38"/>
    </row>
    <row r="54" spans="1:18" ht="12" customHeight="1">
      <c r="A54" s="30">
        <v>2572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1"/>
      <c r="R54" s="38"/>
    </row>
    <row r="55" spans="1:15" ht="15" customHeight="1">
      <c r="A55" s="32" t="s">
        <v>18</v>
      </c>
      <c r="B55" s="33">
        <v>238</v>
      </c>
      <c r="C55" s="33">
        <v>353.80000000000007</v>
      </c>
      <c r="D55" s="33">
        <v>264.9</v>
      </c>
      <c r="E55" s="33">
        <v>353.7</v>
      </c>
      <c r="F55" s="33">
        <v>538.9</v>
      </c>
      <c r="G55" s="33">
        <v>503.2</v>
      </c>
      <c r="H55" s="33">
        <v>201.8</v>
      </c>
      <c r="I55" s="33">
        <v>137.2</v>
      </c>
      <c r="J55" s="33">
        <v>57.4</v>
      </c>
      <c r="K55" s="33">
        <v>52.9</v>
      </c>
      <c r="L55" s="33">
        <v>61.2</v>
      </c>
      <c r="M55" s="33">
        <v>230.4</v>
      </c>
      <c r="N55" s="33">
        <v>1617.3999999999999</v>
      </c>
      <c r="O55" s="41">
        <v>134</v>
      </c>
    </row>
    <row r="56" spans="1:15" ht="15" customHeight="1">
      <c r="A56" s="32" t="s">
        <v>19</v>
      </c>
      <c r="B56" s="33">
        <v>94.32</v>
      </c>
      <c r="C56" s="33">
        <v>177.56666666666663</v>
      </c>
      <c r="D56" s="33">
        <v>133.291</v>
      </c>
      <c r="E56" s="33">
        <v>190.54666666666668</v>
      </c>
      <c r="F56" s="33">
        <v>238.27419354838707</v>
      </c>
      <c r="G56" s="33">
        <v>216.06129032258065</v>
      </c>
      <c r="H56" s="33">
        <v>89.28387096774195</v>
      </c>
      <c r="I56" s="33">
        <v>17.916129032258063</v>
      </c>
      <c r="J56" s="33">
        <v>5.9064516129032265</v>
      </c>
      <c r="K56" s="33">
        <v>14.019354838709676</v>
      </c>
      <c r="L56" s="33">
        <v>6.877419354838709</v>
      </c>
      <c r="M56" s="33">
        <v>33.80967741935484</v>
      </c>
      <c r="N56" s="33">
        <v>1217.8727204301076</v>
      </c>
      <c r="O56" s="41">
        <v>104.93333333333334</v>
      </c>
    </row>
    <row r="57" spans="1:15" ht="15" customHeight="1">
      <c r="A57" s="34" t="s">
        <v>20</v>
      </c>
      <c r="B57" s="35">
        <v>2</v>
      </c>
      <c r="C57" s="35">
        <v>49.3</v>
      </c>
      <c r="D57" s="35">
        <v>46</v>
      </c>
      <c r="E57" s="35">
        <v>83.5</v>
      </c>
      <c r="F57" s="35">
        <v>58.300000000000004</v>
      </c>
      <c r="G57" s="35">
        <v>45.2</v>
      </c>
      <c r="H57" s="35">
        <v>3.6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794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2008-07-09T07:59:02Z</cp:lastPrinted>
  <dcterms:created xsi:type="dcterms:W3CDTF">2008-06-17T04:19:59Z</dcterms:created>
  <dcterms:modified xsi:type="dcterms:W3CDTF">2024-05-13T04:01:14Z</dcterms:modified>
  <cp:category/>
  <cp:version/>
  <cp:contentType/>
  <cp:contentStatus/>
</cp:coreProperties>
</file>