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5970" windowHeight="6015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_Regression_Int" localSheetId="1" hidden="1">1</definedName>
    <definedName name="_xlnm.Print_Area" localSheetId="1">'MONTHLY'!$A$1:$O$63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<sst xmlns="http://schemas.openxmlformats.org/spreadsheetml/2006/main" count="453" uniqueCount="146">
  <si>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</si>
  <si>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</si>
  <si>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</si>
  <si>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</si>
  <si>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</si>
  <si>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</si>
  <si>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</si>
  <si>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</si>
  <si>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</si>
  <si>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</si>
  <si>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</si>
  <si>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</si>
  <si>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</si>
  <si>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</si>
  <si>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</si>
  <si>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-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</si>
  <si>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</si>
  <si>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</si>
  <si>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</si>
  <si>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</si>
  <si>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28102  อ.เชียงกลาง  จ.น่าน</t>
  </si>
  <si>
    <t>1-S</t>
  </si>
  <si>
    <t>ep-03</t>
  </si>
  <si>
    <t>Royal</t>
  </si>
  <si>
    <t>Irrigation</t>
  </si>
  <si>
    <t>Departme</t>
  </si>
  <si>
    <t>nt, Thai</t>
  </si>
  <si>
    <t>land</t>
  </si>
  <si>
    <t>Com</t>
  </si>
  <si>
    <t>puter Cent</t>
  </si>
  <si>
    <t>er</t>
  </si>
  <si>
    <t>Stati</t>
  </si>
  <si>
    <t>on - 28102 A</t>
  </si>
  <si>
    <t>. Chiang</t>
  </si>
  <si>
    <t>Klang,</t>
  </si>
  <si>
    <t>Nan</t>
  </si>
  <si>
    <t>RFL</t>
  </si>
  <si>
    <t>/RDAYWY/2.</t>
  </si>
  <si>
    <t>Wa</t>
  </si>
  <si>
    <t>ter Year</t>
  </si>
  <si>
    <t>D</t>
  </si>
  <si>
    <t>aily Ra</t>
  </si>
  <si>
    <t>infall in</t>
  </si>
  <si>
    <t>Millim</t>
  </si>
  <si>
    <t>eter</t>
  </si>
  <si>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</si>
  <si>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</si>
  <si>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</si>
  <si>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</si>
  <si>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</si>
  <si>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</si>
  <si>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</si>
  <si>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</si>
  <si>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</si>
  <si>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</si>
  <si>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</si>
  <si>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</si>
  <si>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</si>
  <si>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</si>
  <si>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</si>
  <si>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MM.</t>
  </si>
  <si>
    <t>Avera</t>
  </si>
  <si>
    <t>ge     0.7</t>
  </si>
  <si>
    <t>MM./Day</t>
  </si>
  <si>
    <t>Rainy</t>
  </si>
  <si>
    <t>Days    5</t>
  </si>
  <si>
    <t>Days</t>
  </si>
  <si>
    <t>Maxim</t>
  </si>
  <si>
    <t>um  1 Day Ra</t>
  </si>
  <si>
    <t>infall</t>
  </si>
  <si>
    <t>MM. 12 J</t>
  </si>
  <si>
    <t>ul 2000</t>
  </si>
  <si>
    <t>,    Maxi</t>
  </si>
  <si>
    <t>mum  2</t>
  </si>
  <si>
    <t>Day Rain</t>
  </si>
  <si>
    <t>fall</t>
  </si>
  <si>
    <t>156.6 M</t>
  </si>
  <si>
    <t>M. 11 Ju</t>
  </si>
  <si>
    <t>l 2000</t>
  </si>
  <si>
    <t>um  3 Day Ra</t>
  </si>
  <si>
    <t>MM. 11 J</t>
  </si>
  <si>
    <t>mum  4</t>
  </si>
  <si>
    <t>172.3 M</t>
  </si>
  <si>
    <t>M.  9 Ju</t>
  </si>
  <si>
    <t>um  5 Day Ra</t>
  </si>
  <si>
    <t>MM.  8 J</t>
  </si>
  <si>
    <t>mum  6</t>
  </si>
  <si>
    <t>208.5 M</t>
  </si>
  <si>
    <t>M.  8 Ju</t>
  </si>
  <si>
    <t>um  7 Day Ra</t>
  </si>
  <si>
    <t>mum  8</t>
  </si>
  <si>
    <t>218.4 M</t>
  </si>
  <si>
    <t>M.  7 Ju</t>
  </si>
  <si>
    <t>um  9 Day Ra</t>
  </si>
  <si>
    <t>MM.  4 J</t>
  </si>
  <si>
    <t>mum 10</t>
  </si>
  <si>
    <t>231.1 M</t>
  </si>
  <si>
    <t>um 14 Day Ra</t>
  </si>
  <si>
    <t>MM. 29 J</t>
  </si>
  <si>
    <t>un 2000</t>
  </si>
  <si>
    <t>mum 15</t>
  </si>
  <si>
    <t>304.5 M</t>
  </si>
  <si>
    <t>M. 30 Ju</t>
  </si>
  <si>
    <t>n 2000</t>
  </si>
  <si>
    <t>um 30 Day Ra</t>
  </si>
  <si>
    <t>MM. 25 J</t>
  </si>
  <si>
    <t>ge     0.0</t>
  </si>
  <si>
    <t>Days    2</t>
  </si>
  <si>
    <t>MM.  2 A</t>
  </si>
  <si>
    <t>ug 2001</t>
  </si>
  <si>
    <t>185.4 M</t>
  </si>
  <si>
    <t>M.  2 Au</t>
  </si>
  <si>
    <t>g 2001</t>
  </si>
  <si>
    <t>MM.  1 A</t>
  </si>
  <si>
    <t>230.0 M</t>
  </si>
  <si>
    <t>M. 31 Ju</t>
  </si>
  <si>
    <t>l 2001</t>
  </si>
  <si>
    <t>MM. 30 J</t>
  </si>
  <si>
    <t>ul 2001</t>
  </si>
  <si>
    <t>249.8 M</t>
  </si>
  <si>
    <t>M. 29 Ju</t>
  </si>
  <si>
    <t>267.2 M</t>
  </si>
  <si>
    <t>283.6 M</t>
  </si>
  <si>
    <t>M. 25 Ju</t>
  </si>
  <si>
    <t>367.3 M</t>
  </si>
  <si>
    <t>MM. 19 J</t>
  </si>
  <si>
    <t>ge     6.3</t>
  </si>
  <si>
    <t>Days    7</t>
  </si>
  <si>
    <t>ul 2002</t>
  </si>
  <si>
    <t>131.2 M</t>
  </si>
  <si>
    <t>M. 15 Ma</t>
  </si>
  <si>
    <t>y 2002</t>
  </si>
  <si>
    <t>MM. 15 M</t>
  </si>
  <si>
    <t>ay 2002</t>
  </si>
  <si>
    <t>170.0 M</t>
  </si>
  <si>
    <t>190.7 M</t>
  </si>
  <si>
    <t>MM. 13 M</t>
  </si>
  <si>
    <t>202.1 M</t>
  </si>
  <si>
    <t>M. 12 Ma</t>
  </si>
  <si>
    <t>MM. 12 M</t>
  </si>
  <si>
    <t>211.8 M</t>
  </si>
  <si>
    <t>MM. 18 J</t>
  </si>
  <si>
    <t>232.1 M</t>
  </si>
  <si>
    <t>M. 15 Ju</t>
  </si>
  <si>
    <t>l 2002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</si>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</sst>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dd\ ดดด\ yyyy"/>
    <numFmt numFmtId="188" formatCode="General_)"/>
    <numFmt numFmtId="189" formatCode="yyyy"/>
    <numFmt numFmtId="190" formatCode="#,##0.0_);\(#,##0.0\)"/>
    <numFmt numFmtId="191" formatCode="\t0.00"/>
    <numFmt numFmtId="192" formatCode="\ \ \ bbbb"/>
    <numFmt numFmtId="193" formatCode="mmm\-yyyy"/>
    <numFmt numFmtId="194" formatCode="bbbb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55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91" fontId="0" fillId="0" borderId="0">
      <alignment/>
      <protection/>
    </xf>
    <xf numFmtId="0" fontId="8" fillId="0" borderId="0" applyProtection="0">
      <alignment/>
    </xf>
    <xf numFmtId="190" fontId="7" fillId="0" borderId="0">
      <alignment/>
      <protection/>
    </xf>
    <xf numFmtId="0" fontId="43" fillId="0" borderId="0" applyNumberFormat="0" applyFill="0" applyBorder="0" applyAlignment="0" applyProtection="0"/>
    <xf numFmtId="2" fontId="8" fillId="0" borderId="0" applyProtection="0">
      <alignment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0">
      <alignment vertical="justify"/>
      <protection/>
    </xf>
    <xf numFmtId="0" fontId="5" fillId="0" borderId="9" applyAlignment="0">
      <protection/>
    </xf>
    <xf numFmtId="0" fontId="52" fillId="0" borderId="0" applyNumberFormat="0" applyFill="0" applyBorder="0" applyAlignment="0" applyProtection="0"/>
    <xf numFmtId="0" fontId="8" fillId="0" borderId="10" applyProtection="0">
      <alignment/>
    </xf>
    <xf numFmtId="0" fontId="6" fillId="0" borderId="0">
      <alignment horizontal="centerContinuous" vertical="center"/>
      <protection/>
    </xf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</cellStyleXfs>
  <cellXfs count="44">
    <xf numFmtId="182" fontId="0" fillId="0" borderId="0" xfId="0" applyAlignment="1">
      <alignment/>
    </xf>
    <xf numFmtId="182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 applyProtection="1">
      <alignment horizontal="center" vertical="center"/>
      <protection/>
    </xf>
    <xf numFmtId="185" fontId="14" fillId="0" borderId="13" xfId="0" applyNumberFormat="1" applyFont="1" applyBorder="1" applyAlignment="1" applyProtection="1">
      <alignment horizontal="center" vertical="center"/>
      <protection/>
    </xf>
    <xf numFmtId="185" fontId="14" fillId="0" borderId="14" xfId="0" applyNumberFormat="1" applyFont="1" applyBorder="1" applyAlignment="1" applyProtection="1">
      <alignment horizontal="center" vertical="center"/>
      <protection/>
    </xf>
    <xf numFmtId="185" fontId="14" fillId="0" borderId="15" xfId="0" applyNumberFormat="1" applyFont="1" applyBorder="1" applyAlignment="1" applyProtection="1">
      <alignment horizontal="center" vertical="center"/>
      <protection/>
    </xf>
    <xf numFmtId="185" fontId="14" fillId="0" borderId="12" xfId="0" applyNumberFormat="1" applyFont="1" applyBorder="1" applyAlignment="1" applyProtection="1">
      <alignment horizontal="center" vertical="center"/>
      <protection/>
    </xf>
    <xf numFmtId="192" fontId="14" fillId="0" borderId="16" xfId="0" applyNumberFormat="1" applyFont="1" applyBorder="1" applyAlignment="1" applyProtection="1">
      <alignment horizontal="center" vertical="center"/>
      <protection/>
    </xf>
    <xf numFmtId="185" fontId="14" fillId="0" borderId="17" xfId="0" applyNumberFormat="1" applyFont="1" applyBorder="1" applyAlignment="1" applyProtection="1">
      <alignment horizontal="right" vertical="center"/>
      <protection/>
    </xf>
    <xf numFmtId="185" fontId="14" fillId="0" borderId="18" xfId="0" applyNumberFormat="1" applyFont="1" applyBorder="1" applyAlignment="1" applyProtection="1">
      <alignment horizontal="right" vertical="center"/>
      <protection/>
    </xf>
    <xf numFmtId="185" fontId="14" fillId="0" borderId="19" xfId="0" applyNumberFormat="1" applyFont="1" applyBorder="1" applyAlignment="1" applyProtection="1">
      <alignment horizontal="right" vertical="center"/>
      <protection/>
    </xf>
    <xf numFmtId="185" fontId="14" fillId="0" borderId="20" xfId="0" applyNumberFormat="1" applyFont="1" applyBorder="1" applyAlignment="1" applyProtection="1">
      <alignment horizontal="right" vertical="center"/>
      <protection/>
    </xf>
    <xf numFmtId="1" fontId="14" fillId="0" borderId="21" xfId="0" applyNumberFormat="1" applyFont="1" applyBorder="1" applyAlignment="1" applyProtection="1">
      <alignment horizontal="right" vertical="center"/>
      <protection/>
    </xf>
    <xf numFmtId="192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23" xfId="0" applyNumberFormat="1" applyFont="1" applyBorder="1" applyAlignment="1" applyProtection="1">
      <alignment horizontal="right" vertical="center"/>
      <protection/>
    </xf>
    <xf numFmtId="185" fontId="14" fillId="0" borderId="24" xfId="0" applyNumberFormat="1" applyFont="1" applyBorder="1" applyAlignment="1" applyProtection="1">
      <alignment horizontal="right" vertical="center"/>
      <protection/>
    </xf>
    <xf numFmtId="185" fontId="14" fillId="0" borderId="25" xfId="0" applyNumberFormat="1" applyFont="1" applyBorder="1" applyAlignment="1" applyProtection="1">
      <alignment horizontal="right" vertical="center"/>
      <protection/>
    </xf>
    <xf numFmtId="185" fontId="14" fillId="0" borderId="22" xfId="0" applyNumberFormat="1" applyFont="1" applyBorder="1" applyAlignment="1" applyProtection="1">
      <alignment horizontal="right" vertical="center"/>
      <protection/>
    </xf>
    <xf numFmtId="1" fontId="14" fillId="0" borderId="26" xfId="0" applyNumberFormat="1" applyFont="1" applyBorder="1" applyAlignment="1" applyProtection="1">
      <alignment horizontal="right" vertical="center"/>
      <protection/>
    </xf>
    <xf numFmtId="185" fontId="14" fillId="0" borderId="23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" fontId="14" fillId="0" borderId="26" xfId="0" applyNumberFormat="1" applyFont="1" applyBorder="1" applyAlignment="1">
      <alignment horizontal="right" vertical="center"/>
    </xf>
    <xf numFmtId="192" fontId="14" fillId="0" borderId="27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/>
    </xf>
    <xf numFmtId="1" fontId="14" fillId="0" borderId="28" xfId="0" applyNumberFormat="1" applyFont="1" applyBorder="1" applyAlignment="1" applyProtection="1">
      <alignment horizontal="center" vertical="center"/>
      <protection/>
    </xf>
    <xf numFmtId="185" fontId="14" fillId="0" borderId="29" xfId="0" applyNumberFormat="1" applyFont="1" applyBorder="1" applyAlignment="1" applyProtection="1">
      <alignment horizontal="right" vertical="center"/>
      <protection/>
    </xf>
    <xf numFmtId="185" fontId="14" fillId="0" borderId="28" xfId="0" applyNumberFormat="1" applyFont="1" applyBorder="1" applyAlignment="1" applyProtection="1">
      <alignment horizontal="right" vertical="center"/>
      <protection/>
    </xf>
    <xf numFmtId="1" fontId="14" fillId="0" borderId="30" xfId="0" applyNumberFormat="1" applyFont="1" applyBorder="1" applyAlignment="1" applyProtection="1">
      <alignment horizontal="right" vertical="center"/>
      <protection/>
    </xf>
    <xf numFmtId="1" fontId="14" fillId="0" borderId="31" xfId="0" applyNumberFormat="1" applyFont="1" applyBorder="1" applyAlignment="1" applyProtection="1">
      <alignment horizontal="center" vertical="center"/>
      <protection/>
    </xf>
    <xf numFmtId="185" fontId="14" fillId="0" borderId="31" xfId="0" applyNumberFormat="1" applyFont="1" applyBorder="1" applyAlignment="1" applyProtection="1">
      <alignment horizontal="right" vertical="center"/>
      <protection/>
    </xf>
    <xf numFmtId="183" fontId="14" fillId="0" borderId="31" xfId="0" applyNumberFormat="1" applyFont="1" applyBorder="1" applyAlignment="1" applyProtection="1">
      <alignment horizontal="right" vertical="center"/>
      <protection/>
    </xf>
    <xf numFmtId="1" fontId="14" fillId="0" borderId="0" xfId="0" applyNumberFormat="1" applyFont="1" applyBorder="1" applyAlignment="1" applyProtection="1">
      <alignment horizontal="center" vertical="center"/>
      <protection/>
    </xf>
    <xf numFmtId="185" fontId="14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Font="1" applyBorder="1" applyAlignment="1">
      <alignment horizontal="right" vertical="center"/>
    </xf>
    <xf numFmtId="185" fontId="14" fillId="0" borderId="0" xfId="0" applyNumberFormat="1" applyFont="1" applyBorder="1" applyAlignment="1" applyProtection="1">
      <alignment horizontal="center" vertical="center"/>
      <protection/>
    </xf>
    <xf numFmtId="186" fontId="15" fillId="0" borderId="0" xfId="0" applyNumberFormat="1" applyFont="1" applyBorder="1" applyAlignment="1">
      <alignment horizontal="left" vertical="center"/>
    </xf>
    <xf numFmtId="182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85" fontId="14" fillId="0" borderId="0" xfId="0" applyNumberFormat="1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อ.เชียงกลาง จ.น่าน</a:t>
            </a:r>
          </a:p>
        </c:rich>
      </c:tx>
      <c:layout>
        <c:manualLayout>
          <c:xMode val="factor"/>
          <c:yMode val="factor"/>
          <c:x val="-0.020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025"/>
          <c:w val="0.9387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MONTHLY!$A$5:$A$57</c:f>
              <c:numCache/>
            </c:numRef>
          </c:cat>
          <c:val>
            <c:numRef>
              <c:f>MONTHLY!$N$5:$N$57</c:f>
              <c:numCache/>
            </c:numRef>
          </c:val>
        </c:ser>
        <c:axId val="32741303"/>
        <c:axId val="26236272"/>
      </c:barChart>
      <c:lineChart>
        <c:grouping val="standard"/>
        <c:varyColors val="0"/>
        <c:ser>
          <c:idx val="1"/>
          <c:order val="1"/>
          <c:tx>
            <c:v>ปริมาณน้ำฝนเฉลี่ย 1174.6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MONTHLY!$A$5:$A$57</c:f>
              <c:numCache/>
            </c:numRef>
          </c:cat>
          <c:val>
            <c:numRef>
              <c:f>MONTHLY!$P$5:$P$57</c:f>
              <c:numCache/>
            </c:numRef>
          </c:val>
          <c:smooth val="0"/>
        </c:ser>
        <c:axId val="32741303"/>
        <c:axId val="26236272"/>
      </c:lineChart>
      <c:dateAx>
        <c:axId val="32741303"/>
        <c:scaling>
          <c:orientation val="minMax"/>
          <c:max val="449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6236272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2623627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2741303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8"/>
          <c:y val="0.17325"/>
          <c:w val="0.344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247650</xdr:colOff>
      <xdr:row>3</xdr:row>
      <xdr:rowOff>19050</xdr:rowOff>
    </xdr:from>
    <xdr:to>
      <xdr:col>25</xdr:col>
      <xdr:colOff>38100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7696200" y="1009650"/>
        <a:ext cx="5619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40"/>
  <sheetViews>
    <sheetView showGridLines="0" tabSelected="1" zoomScalePageLayoutView="0" workbookViewId="0" topLeftCell="A47">
      <selection activeCell="AA12" sqref="AA12"/>
    </sheetView>
  </sheetViews>
  <sheetFormatPr defaultColWidth="9.7109375" defaultRowHeight="12.75"/>
  <cols>
    <col min="1" max="1" width="9.140625" style="1" customWidth="1"/>
    <col min="2" max="13" width="6.7109375" style="1" customWidth="1"/>
    <col min="14" max="14" width="7.57421875" style="1" customWidth="1"/>
    <col min="15" max="15" width="6.7109375" style="26" customWidth="1"/>
    <col min="16" max="16" width="7.7109375" style="1" customWidth="1"/>
    <col min="17" max="16384" width="9.7109375" style="1" customWidth="1"/>
  </cols>
  <sheetData>
    <row r="1" spans="1:15" ht="30" customHeight="1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24" customHeight="1">
      <c r="A3" s="2" t="s">
        <v>17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6" t="s">
        <v>12</v>
      </c>
      <c r="O3" s="6" t="s">
        <v>14</v>
      </c>
    </row>
    <row r="4" spans="1:16" ht="18.75" customHeight="1">
      <c r="A4" s="7">
        <v>25889</v>
      </c>
      <c r="B4" s="8" t="s">
        <v>15</v>
      </c>
      <c r="C4" s="9" t="s">
        <v>15</v>
      </c>
      <c r="D4" s="9" t="s">
        <v>15</v>
      </c>
      <c r="E4" s="9" t="s">
        <v>15</v>
      </c>
      <c r="F4" s="9">
        <v>454.9</v>
      </c>
      <c r="G4" s="9">
        <v>209.6</v>
      </c>
      <c r="H4" s="9">
        <v>12.8</v>
      </c>
      <c r="I4" s="9">
        <v>0</v>
      </c>
      <c r="J4" s="9">
        <v>0</v>
      </c>
      <c r="K4" s="9">
        <v>0</v>
      </c>
      <c r="L4" s="9">
        <v>0</v>
      </c>
      <c r="M4" s="10">
        <v>0</v>
      </c>
      <c r="N4" s="11" t="s">
        <v>15</v>
      </c>
      <c r="O4" s="12" t="s">
        <v>15</v>
      </c>
      <c r="P4" s="27">
        <v>1174.6</v>
      </c>
    </row>
    <row r="5" spans="1:16" ht="18.75" customHeight="1">
      <c r="A5" s="13">
        <v>26254</v>
      </c>
      <c r="B5" s="14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6">
        <v>10.5</v>
      </c>
      <c r="N5" s="17">
        <f>+SUM(B5:M5)</f>
        <v>1041.4</v>
      </c>
      <c r="O5" s="18">
        <v>56</v>
      </c>
      <c r="P5" s="27">
        <v>1174.6</v>
      </c>
    </row>
    <row r="6" spans="1:16" ht="18.75" customHeight="1">
      <c r="A6" s="13">
        <v>26620</v>
      </c>
      <c r="B6" s="14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15</v>
      </c>
      <c r="I6" s="15">
        <v>50</v>
      </c>
      <c r="J6" s="15">
        <v>0</v>
      </c>
      <c r="K6" s="15">
        <v>0</v>
      </c>
      <c r="L6" s="15">
        <v>0</v>
      </c>
      <c r="M6" s="16">
        <v>144</v>
      </c>
      <c r="N6" s="17">
        <f aca="true" t="shared" si="0" ref="N6:N36">+SUM(B6:M6)</f>
        <v>1332.4</v>
      </c>
      <c r="O6" s="18">
        <v>62</v>
      </c>
      <c r="P6" s="27">
        <v>1174.6</v>
      </c>
    </row>
    <row r="7" spans="1:16" ht="18.75" customHeight="1">
      <c r="A7" s="13">
        <v>26985</v>
      </c>
      <c r="B7" s="14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6">
        <v>28.5</v>
      </c>
      <c r="N7" s="17">
        <f t="shared" si="0"/>
        <v>1108.3100000000002</v>
      </c>
      <c r="O7" s="18">
        <v>54</v>
      </c>
      <c r="P7" s="27">
        <v>1174.6</v>
      </c>
    </row>
    <row r="8" spans="1:16" ht="18.75" customHeight="1">
      <c r="A8" s="13">
        <v>27350</v>
      </c>
      <c r="B8" s="14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6">
        <v>0</v>
      </c>
      <c r="N8" s="17">
        <f t="shared" si="0"/>
        <v>1106.3</v>
      </c>
      <c r="O8" s="18">
        <v>71</v>
      </c>
      <c r="P8" s="27">
        <v>1174.6</v>
      </c>
    </row>
    <row r="9" spans="1:16" ht="18.75" customHeight="1">
      <c r="A9" s="13">
        <v>27715</v>
      </c>
      <c r="B9" s="14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15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6">
        <v>34.4</v>
      </c>
      <c r="N9" s="17">
        <f t="shared" si="0"/>
        <v>1251.1000000000001</v>
      </c>
      <c r="O9" s="18">
        <v>59</v>
      </c>
      <c r="P9" s="27">
        <v>1174.6</v>
      </c>
    </row>
    <row r="10" spans="1:16" ht="18.75" customHeight="1">
      <c r="A10" s="13">
        <v>28081</v>
      </c>
      <c r="B10" s="14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15</v>
      </c>
      <c r="I10" s="15">
        <v>0</v>
      </c>
      <c r="J10" s="15">
        <v>0</v>
      </c>
      <c r="K10" s="15">
        <v>66.3</v>
      </c>
      <c r="L10" s="15">
        <v>0</v>
      </c>
      <c r="M10" s="16">
        <v>0</v>
      </c>
      <c r="N10" s="17">
        <f t="shared" si="0"/>
        <v>902.2</v>
      </c>
      <c r="O10" s="18">
        <v>52</v>
      </c>
      <c r="P10" s="27">
        <v>1174.6</v>
      </c>
    </row>
    <row r="11" spans="1:16" ht="18.75" customHeight="1">
      <c r="A11" s="13">
        <v>28446</v>
      </c>
      <c r="B11" s="14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6">
        <v>34.4</v>
      </c>
      <c r="N11" s="17">
        <f t="shared" si="0"/>
        <v>1445.4999999999998</v>
      </c>
      <c r="O11" s="18">
        <v>63</v>
      </c>
      <c r="P11" s="27">
        <v>1174.6</v>
      </c>
    </row>
    <row r="12" spans="1:16" ht="18.75" customHeight="1">
      <c r="A12" s="13">
        <v>28811</v>
      </c>
      <c r="B12" s="14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6">
        <v>0</v>
      </c>
      <c r="N12" s="17">
        <f t="shared" si="0"/>
        <v>1345.5</v>
      </c>
      <c r="O12" s="18">
        <v>50</v>
      </c>
      <c r="P12" s="27">
        <v>1174.6</v>
      </c>
    </row>
    <row r="13" spans="1:16" ht="18.75" customHeight="1">
      <c r="A13" s="13">
        <v>29176</v>
      </c>
      <c r="B13" s="14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6">
        <v>54</v>
      </c>
      <c r="N13" s="17">
        <f t="shared" si="0"/>
        <v>984.9</v>
      </c>
      <c r="O13" s="18">
        <v>45</v>
      </c>
      <c r="P13" s="27">
        <v>1174.6</v>
      </c>
    </row>
    <row r="14" spans="1:16" ht="18.75" customHeight="1">
      <c r="A14" s="13">
        <v>29542</v>
      </c>
      <c r="B14" s="14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6">
        <v>2</v>
      </c>
      <c r="N14" s="17">
        <f t="shared" si="0"/>
        <v>1704.8999999999999</v>
      </c>
      <c r="O14" s="18">
        <v>62</v>
      </c>
      <c r="P14" s="27">
        <v>1174.6</v>
      </c>
    </row>
    <row r="15" spans="1:16" ht="18.75" customHeight="1">
      <c r="A15" s="13">
        <v>29907</v>
      </c>
      <c r="B15" s="14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6">
        <v>40.6</v>
      </c>
      <c r="N15" s="17">
        <f t="shared" si="0"/>
        <v>1200.7</v>
      </c>
      <c r="O15" s="18">
        <v>53</v>
      </c>
      <c r="P15" s="27">
        <v>1174.6</v>
      </c>
    </row>
    <row r="16" spans="1:16" ht="18.75" customHeight="1">
      <c r="A16" s="13">
        <v>30272</v>
      </c>
      <c r="B16" s="14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6">
        <v>18</v>
      </c>
      <c r="N16" s="17">
        <f t="shared" si="0"/>
        <v>1079.4</v>
      </c>
      <c r="O16" s="18">
        <v>57</v>
      </c>
      <c r="P16" s="27">
        <v>1174.6</v>
      </c>
    </row>
    <row r="17" spans="1:16" ht="18.75" customHeight="1">
      <c r="A17" s="13">
        <v>30637</v>
      </c>
      <c r="B17" s="14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6">
        <v>0</v>
      </c>
      <c r="N17" s="17">
        <f t="shared" si="0"/>
        <v>1325.2</v>
      </c>
      <c r="O17" s="18">
        <v>56</v>
      </c>
      <c r="P17" s="27">
        <v>1174.6</v>
      </c>
    </row>
    <row r="18" spans="1:16" ht="18.75" customHeight="1">
      <c r="A18" s="13">
        <v>31003</v>
      </c>
      <c r="B18" s="14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6">
        <v>0</v>
      </c>
      <c r="N18" s="17">
        <f t="shared" si="0"/>
        <v>1554.2</v>
      </c>
      <c r="O18" s="18">
        <v>69</v>
      </c>
      <c r="P18" s="27">
        <v>1174.6</v>
      </c>
    </row>
    <row r="19" spans="1:16" ht="18.75" customHeight="1">
      <c r="A19" s="13">
        <v>31368</v>
      </c>
      <c r="B19" s="14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6">
        <v>0</v>
      </c>
      <c r="N19" s="17">
        <f t="shared" si="0"/>
        <v>1387.2</v>
      </c>
      <c r="O19" s="18">
        <v>64</v>
      </c>
      <c r="P19" s="27">
        <v>1174.6</v>
      </c>
    </row>
    <row r="20" spans="1:16" ht="18.75" customHeight="1">
      <c r="A20" s="13">
        <v>31733</v>
      </c>
      <c r="B20" s="14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6">
        <v>35.7</v>
      </c>
      <c r="N20" s="17">
        <f t="shared" si="0"/>
        <v>1120.9</v>
      </c>
      <c r="O20" s="18">
        <v>54</v>
      </c>
      <c r="P20" s="27">
        <v>1174.6</v>
      </c>
    </row>
    <row r="21" spans="1:16" ht="18.75" customHeight="1">
      <c r="A21" s="13">
        <v>32098</v>
      </c>
      <c r="B21" s="14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6">
        <v>7</v>
      </c>
      <c r="N21" s="17">
        <f t="shared" si="0"/>
        <v>942.7</v>
      </c>
      <c r="O21" s="18">
        <v>48</v>
      </c>
      <c r="P21" s="27">
        <v>1174.6</v>
      </c>
    </row>
    <row r="22" spans="1:16" ht="18.75" customHeight="1">
      <c r="A22" s="13">
        <v>32464</v>
      </c>
      <c r="B22" s="14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6">
        <v>19</v>
      </c>
      <c r="N22" s="17">
        <f t="shared" si="0"/>
        <v>1172.6999999999998</v>
      </c>
      <c r="O22" s="18">
        <v>57</v>
      </c>
      <c r="P22" s="27">
        <v>1174.6</v>
      </c>
    </row>
    <row r="23" spans="1:16" ht="18.75" customHeight="1">
      <c r="A23" s="13">
        <v>32829</v>
      </c>
      <c r="B23" s="14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6">
        <v>21.8</v>
      </c>
      <c r="N23" s="17">
        <f t="shared" si="0"/>
        <v>1372.6999999999998</v>
      </c>
      <c r="O23" s="18">
        <v>75</v>
      </c>
      <c r="P23" s="27">
        <v>1174.6</v>
      </c>
    </row>
    <row r="24" spans="1:16" ht="18.75" customHeight="1">
      <c r="A24" s="13">
        <v>33194</v>
      </c>
      <c r="B24" s="14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6">
        <v>35.5</v>
      </c>
      <c r="N24" s="17">
        <f t="shared" si="0"/>
        <v>822.5</v>
      </c>
      <c r="O24" s="18">
        <v>38</v>
      </c>
      <c r="P24" s="27">
        <v>1174.6</v>
      </c>
    </row>
    <row r="25" spans="1:16" ht="18.75" customHeight="1">
      <c r="A25" s="13">
        <v>33559</v>
      </c>
      <c r="B25" s="14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6">
        <v>0</v>
      </c>
      <c r="N25" s="17">
        <f t="shared" si="0"/>
        <v>1034.1100000000001</v>
      </c>
      <c r="O25" s="18">
        <v>61</v>
      </c>
      <c r="P25" s="27">
        <v>1174.6</v>
      </c>
    </row>
    <row r="26" spans="1:16" ht="18.75" customHeight="1">
      <c r="A26" s="13">
        <v>33925</v>
      </c>
      <c r="B26" s="14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6">
        <v>57</v>
      </c>
      <c r="N26" s="17">
        <f t="shared" si="0"/>
        <v>934.2</v>
      </c>
      <c r="O26" s="18">
        <v>50</v>
      </c>
      <c r="P26" s="27">
        <v>1174.6</v>
      </c>
    </row>
    <row r="27" spans="1:16" ht="18.75" customHeight="1">
      <c r="A27" s="13">
        <v>34290</v>
      </c>
      <c r="B27" s="14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6">
        <v>131</v>
      </c>
      <c r="N27" s="17">
        <f t="shared" si="0"/>
        <v>1007.8</v>
      </c>
      <c r="O27" s="18">
        <v>57</v>
      </c>
      <c r="P27" s="27">
        <v>1174.6</v>
      </c>
    </row>
    <row r="28" spans="1:16" ht="18.75" customHeight="1">
      <c r="A28" s="13">
        <v>34655</v>
      </c>
      <c r="B28" s="14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6">
        <v>10</v>
      </c>
      <c r="N28" s="17">
        <f t="shared" si="0"/>
        <v>1724</v>
      </c>
      <c r="O28" s="18">
        <v>76</v>
      </c>
      <c r="P28" s="27">
        <v>1174.6</v>
      </c>
    </row>
    <row r="29" spans="1:16" ht="18.75" customHeight="1">
      <c r="A29" s="13">
        <v>35020</v>
      </c>
      <c r="B29" s="19">
        <v>85.5</v>
      </c>
      <c r="C29" s="20">
        <v>41.5</v>
      </c>
      <c r="D29" s="20">
        <v>103.5</v>
      </c>
      <c r="E29" s="20">
        <v>327</v>
      </c>
      <c r="F29" s="20">
        <v>536</v>
      </c>
      <c r="G29" s="20">
        <v>140</v>
      </c>
      <c r="H29" s="20">
        <v>13</v>
      </c>
      <c r="I29" s="20">
        <v>77</v>
      </c>
      <c r="J29" s="20">
        <v>0</v>
      </c>
      <c r="K29" s="20">
        <v>0</v>
      </c>
      <c r="L29" s="20">
        <v>0</v>
      </c>
      <c r="M29" s="21">
        <v>5</v>
      </c>
      <c r="N29" s="17">
        <f t="shared" si="0"/>
        <v>1328.5</v>
      </c>
      <c r="O29" s="18">
        <v>66</v>
      </c>
      <c r="P29" s="27">
        <v>1174.6</v>
      </c>
    </row>
    <row r="30" spans="1:16" ht="18.75" customHeight="1">
      <c r="A30" s="13">
        <v>35386</v>
      </c>
      <c r="B30" s="19">
        <v>96</v>
      </c>
      <c r="C30" s="20">
        <v>69</v>
      </c>
      <c r="D30" s="20">
        <v>38</v>
      </c>
      <c r="E30" s="20">
        <v>315</v>
      </c>
      <c r="F30" s="20">
        <v>195.4</v>
      </c>
      <c r="G30" s="20">
        <v>97.1</v>
      </c>
      <c r="H30" s="20">
        <v>93.2</v>
      </c>
      <c r="I30" s="20">
        <v>17.5</v>
      </c>
      <c r="J30" s="20">
        <v>0</v>
      </c>
      <c r="K30" s="20">
        <v>0</v>
      </c>
      <c r="L30" s="20">
        <v>0</v>
      </c>
      <c r="M30" s="21">
        <v>33.5</v>
      </c>
      <c r="N30" s="17">
        <f t="shared" si="0"/>
        <v>954.7</v>
      </c>
      <c r="O30" s="22">
        <v>66</v>
      </c>
      <c r="P30" s="27">
        <v>1174.6</v>
      </c>
    </row>
    <row r="31" spans="1:16" ht="18.75" customHeight="1">
      <c r="A31" s="13">
        <v>35751</v>
      </c>
      <c r="B31" s="19">
        <v>64.5</v>
      </c>
      <c r="C31" s="20">
        <v>93.5</v>
      </c>
      <c r="D31" s="20">
        <v>5.5</v>
      </c>
      <c r="E31" s="20">
        <v>194.5</v>
      </c>
      <c r="F31" s="20">
        <v>272</v>
      </c>
      <c r="G31" s="20">
        <v>134.1</v>
      </c>
      <c r="H31" s="20">
        <v>2.5</v>
      </c>
      <c r="I31" s="20">
        <v>0</v>
      </c>
      <c r="J31" s="20">
        <v>0</v>
      </c>
      <c r="K31" s="20">
        <v>4.9</v>
      </c>
      <c r="L31" s="20">
        <v>0</v>
      </c>
      <c r="M31" s="21">
        <v>0</v>
      </c>
      <c r="N31" s="17">
        <f t="shared" si="0"/>
        <v>771.5</v>
      </c>
      <c r="O31" s="22">
        <v>49</v>
      </c>
      <c r="P31" s="27">
        <v>1174.6</v>
      </c>
    </row>
    <row r="32" spans="1:16" ht="18.75" customHeight="1">
      <c r="A32" s="13">
        <v>36116</v>
      </c>
      <c r="B32" s="19">
        <v>19</v>
      </c>
      <c r="C32" s="20">
        <v>74</v>
      </c>
      <c r="D32" s="20">
        <v>44</v>
      </c>
      <c r="E32" s="20">
        <v>110.5</v>
      </c>
      <c r="F32" s="20">
        <v>58</v>
      </c>
      <c r="G32" s="20">
        <v>351</v>
      </c>
      <c r="H32" s="20" t="s">
        <v>15</v>
      </c>
      <c r="I32" s="20">
        <v>0</v>
      </c>
      <c r="J32" s="20">
        <v>30.5</v>
      </c>
      <c r="K32" s="20">
        <v>39</v>
      </c>
      <c r="L32" s="20">
        <v>0</v>
      </c>
      <c r="M32" s="21">
        <v>40.9</v>
      </c>
      <c r="N32" s="17" t="s">
        <v>15</v>
      </c>
      <c r="O32" s="18" t="s">
        <v>15</v>
      </c>
      <c r="P32" s="27">
        <v>1174.6</v>
      </c>
    </row>
    <row r="33" spans="1:16" ht="18.75" customHeight="1">
      <c r="A33" s="13">
        <v>36481</v>
      </c>
      <c r="B33" s="19">
        <v>108.1</v>
      </c>
      <c r="C33" s="20">
        <v>160.3</v>
      </c>
      <c r="D33" s="20">
        <v>199.4</v>
      </c>
      <c r="E33" s="20">
        <v>151.7</v>
      </c>
      <c r="F33" s="20">
        <v>232.2</v>
      </c>
      <c r="G33" s="20">
        <v>216.2</v>
      </c>
      <c r="H33" s="20">
        <v>32.8</v>
      </c>
      <c r="I33" s="20">
        <v>30.3</v>
      </c>
      <c r="J33" s="20">
        <v>1.3</v>
      </c>
      <c r="K33" s="20">
        <v>0</v>
      </c>
      <c r="L33" s="20">
        <v>44.3</v>
      </c>
      <c r="M33" s="21">
        <v>6.4</v>
      </c>
      <c r="N33" s="17">
        <f t="shared" si="0"/>
        <v>1183</v>
      </c>
      <c r="O33" s="18">
        <v>67</v>
      </c>
      <c r="P33" s="27">
        <v>1174.6</v>
      </c>
    </row>
    <row r="34" spans="1:16" ht="18.75" customHeight="1">
      <c r="A34" s="13">
        <v>36847</v>
      </c>
      <c r="B34" s="19">
        <v>22.4</v>
      </c>
      <c r="C34" s="20">
        <v>136.5</v>
      </c>
      <c r="D34" s="20">
        <v>167.8</v>
      </c>
      <c r="E34" s="20">
        <v>391.3</v>
      </c>
      <c r="F34" s="20">
        <v>223.1</v>
      </c>
      <c r="G34" s="20">
        <v>277</v>
      </c>
      <c r="H34" s="20">
        <v>35.5</v>
      </c>
      <c r="I34" s="20">
        <v>0</v>
      </c>
      <c r="J34" s="20">
        <v>0</v>
      </c>
      <c r="K34" s="20">
        <v>0</v>
      </c>
      <c r="L34" s="20">
        <v>44.3</v>
      </c>
      <c r="M34" s="21">
        <v>6.4</v>
      </c>
      <c r="N34" s="17">
        <f t="shared" si="0"/>
        <v>1304.3</v>
      </c>
      <c r="O34" s="18">
        <v>93</v>
      </c>
      <c r="P34" s="27">
        <v>1174.6</v>
      </c>
    </row>
    <row r="35" spans="1:16" ht="18.75" customHeight="1">
      <c r="A35" s="13">
        <v>37212</v>
      </c>
      <c r="B35" s="19">
        <v>0.9</v>
      </c>
      <c r="C35" s="20">
        <v>179.4</v>
      </c>
      <c r="D35" s="20">
        <v>117.3</v>
      </c>
      <c r="E35" s="20">
        <v>249.3</v>
      </c>
      <c r="F35" s="20">
        <v>406.9</v>
      </c>
      <c r="G35" s="20">
        <v>276.6</v>
      </c>
      <c r="H35" s="20">
        <v>112.1</v>
      </c>
      <c r="I35" s="20">
        <v>0</v>
      </c>
      <c r="J35" s="20">
        <v>0</v>
      </c>
      <c r="K35" s="20">
        <v>1.5</v>
      </c>
      <c r="L35" s="20">
        <v>0</v>
      </c>
      <c r="M35" s="21">
        <v>94.8</v>
      </c>
      <c r="N35" s="17">
        <f t="shared" si="0"/>
        <v>1438.8</v>
      </c>
      <c r="O35" s="18">
        <v>88</v>
      </c>
      <c r="P35" s="27">
        <v>1174.6</v>
      </c>
    </row>
    <row r="36" spans="1:16" ht="18.75" customHeight="1">
      <c r="A36" s="13">
        <v>37577</v>
      </c>
      <c r="B36" s="19">
        <v>190.3</v>
      </c>
      <c r="C36" s="20">
        <v>249.9</v>
      </c>
      <c r="D36" s="20">
        <v>129.3</v>
      </c>
      <c r="E36" s="20">
        <v>272.3</v>
      </c>
      <c r="F36" s="20">
        <v>135</v>
      </c>
      <c r="G36" s="20">
        <v>82.3</v>
      </c>
      <c r="H36" s="20">
        <v>13.3</v>
      </c>
      <c r="I36" s="20">
        <v>16.5</v>
      </c>
      <c r="J36" s="20">
        <v>0</v>
      </c>
      <c r="K36" s="20">
        <v>1.8</v>
      </c>
      <c r="L36" s="20">
        <v>0</v>
      </c>
      <c r="M36" s="21">
        <v>55.8</v>
      </c>
      <c r="N36" s="17">
        <f t="shared" si="0"/>
        <v>1146.4999999999998</v>
      </c>
      <c r="O36" s="18">
        <v>97</v>
      </c>
      <c r="P36" s="27">
        <v>1174.6</v>
      </c>
    </row>
    <row r="37" spans="1:16" ht="18.75" customHeight="1">
      <c r="A37" s="13">
        <v>37942</v>
      </c>
      <c r="B37" s="19">
        <v>2.4</v>
      </c>
      <c r="C37" s="20">
        <v>44.8</v>
      </c>
      <c r="D37" s="20">
        <v>183.1</v>
      </c>
      <c r="E37" s="20">
        <v>163.2</v>
      </c>
      <c r="F37" s="20">
        <v>251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 t="s">
        <v>15</v>
      </c>
      <c r="M37" s="21">
        <v>12.3</v>
      </c>
      <c r="N37" s="17" t="s">
        <v>15</v>
      </c>
      <c r="O37" s="18" t="s">
        <v>15</v>
      </c>
      <c r="P37" s="27">
        <v>1174.6</v>
      </c>
    </row>
    <row r="38" spans="1:16" ht="18.75" customHeight="1">
      <c r="A38" s="13">
        <v>38308</v>
      </c>
      <c r="B38" s="14">
        <v>53.7</v>
      </c>
      <c r="C38" s="15">
        <v>126</v>
      </c>
      <c r="D38" s="15">
        <v>51.1</v>
      </c>
      <c r="E38" s="15">
        <v>317.7</v>
      </c>
      <c r="F38" s="15">
        <v>306.6</v>
      </c>
      <c r="G38" s="15">
        <v>426.1</v>
      </c>
      <c r="H38" s="15" t="s">
        <v>15</v>
      </c>
      <c r="I38" s="15">
        <v>36.6</v>
      </c>
      <c r="J38" s="15">
        <v>0</v>
      </c>
      <c r="K38" s="15">
        <v>0</v>
      </c>
      <c r="L38" s="15">
        <v>0</v>
      </c>
      <c r="M38" s="16">
        <v>12.3</v>
      </c>
      <c r="N38" s="17">
        <v>1330.1</v>
      </c>
      <c r="O38" s="18">
        <v>92</v>
      </c>
      <c r="P38" s="27">
        <v>1174.6</v>
      </c>
    </row>
    <row r="39" spans="1:16" ht="18.75" customHeight="1">
      <c r="A39" s="13">
        <v>38673</v>
      </c>
      <c r="B39" s="14">
        <v>43.6</v>
      </c>
      <c r="C39" s="15">
        <v>141.6</v>
      </c>
      <c r="D39" s="15">
        <v>223</v>
      </c>
      <c r="E39" s="15">
        <v>143.6</v>
      </c>
      <c r="F39" s="15">
        <v>285.1</v>
      </c>
      <c r="G39" s="15">
        <v>229.5</v>
      </c>
      <c r="H39" s="15">
        <v>94.7</v>
      </c>
      <c r="I39" s="15" t="s">
        <v>15</v>
      </c>
      <c r="J39" s="15" t="s">
        <v>15</v>
      </c>
      <c r="K39" s="15">
        <v>0</v>
      </c>
      <c r="L39" s="15">
        <v>0</v>
      </c>
      <c r="M39" s="16">
        <v>15.4</v>
      </c>
      <c r="N39" s="17">
        <v>1176.5</v>
      </c>
      <c r="O39" s="18">
        <v>73</v>
      </c>
      <c r="P39" s="27">
        <v>1174.6</v>
      </c>
    </row>
    <row r="40" spans="1:16" ht="18.75" customHeight="1">
      <c r="A40" s="13">
        <v>39038</v>
      </c>
      <c r="B40" s="14">
        <v>82.1</v>
      </c>
      <c r="C40" s="15">
        <v>107</v>
      </c>
      <c r="D40" s="15">
        <v>6.2</v>
      </c>
      <c r="E40" s="15">
        <v>107.3</v>
      </c>
      <c r="F40" s="15">
        <v>495.3</v>
      </c>
      <c r="G40" s="15">
        <v>52.5</v>
      </c>
      <c r="H40" s="15" t="s">
        <v>15</v>
      </c>
      <c r="I40" s="15" t="s">
        <v>15</v>
      </c>
      <c r="J40" s="15" t="s">
        <v>15</v>
      </c>
      <c r="K40" s="15" t="s">
        <v>15</v>
      </c>
      <c r="L40" s="15" t="s">
        <v>15</v>
      </c>
      <c r="M40" s="16" t="s">
        <v>15</v>
      </c>
      <c r="N40" s="17" t="s">
        <v>15</v>
      </c>
      <c r="O40" s="18" t="s">
        <v>15</v>
      </c>
      <c r="P40" s="27">
        <v>1174.6</v>
      </c>
    </row>
    <row r="41" spans="1:16" ht="18.75" customHeight="1">
      <c r="A41" s="13">
        <v>39403</v>
      </c>
      <c r="B41" s="14">
        <v>49.2</v>
      </c>
      <c r="C41" s="15">
        <v>74.9</v>
      </c>
      <c r="D41" s="15">
        <v>133.1</v>
      </c>
      <c r="E41" s="15">
        <v>56.6</v>
      </c>
      <c r="F41" s="15">
        <v>43.6</v>
      </c>
      <c r="G41" s="15">
        <v>346.9</v>
      </c>
      <c r="H41" s="15">
        <v>129.3</v>
      </c>
      <c r="I41" s="15">
        <v>0</v>
      </c>
      <c r="J41" s="15" t="s">
        <v>15</v>
      </c>
      <c r="K41" s="15" t="s">
        <v>15</v>
      </c>
      <c r="L41" s="15" t="s">
        <v>15</v>
      </c>
      <c r="M41" s="16">
        <v>19.5</v>
      </c>
      <c r="N41" s="17">
        <v>853.1</v>
      </c>
      <c r="O41" s="18">
        <v>68</v>
      </c>
      <c r="P41" s="27">
        <v>1174.6</v>
      </c>
    </row>
    <row r="42" spans="1:16" ht="18.75" customHeight="1">
      <c r="A42" s="23">
        <v>39769</v>
      </c>
      <c r="B42" s="14">
        <v>123.8</v>
      </c>
      <c r="C42" s="15">
        <v>37</v>
      </c>
      <c r="D42" s="15">
        <v>183.6</v>
      </c>
      <c r="E42" s="15">
        <v>253</v>
      </c>
      <c r="F42" s="15">
        <v>277.6</v>
      </c>
      <c r="G42" s="15">
        <v>51.6</v>
      </c>
      <c r="H42" s="15">
        <v>40.1</v>
      </c>
      <c r="I42" s="15">
        <v>20</v>
      </c>
      <c r="J42" s="15" t="s">
        <v>15</v>
      </c>
      <c r="K42" s="15" t="s">
        <v>15</v>
      </c>
      <c r="L42" s="15" t="s">
        <v>15</v>
      </c>
      <c r="M42" s="15" t="s">
        <v>15</v>
      </c>
      <c r="N42" s="17">
        <v>986.7</v>
      </c>
      <c r="O42" s="18">
        <v>93</v>
      </c>
      <c r="P42" s="27">
        <v>1174.6</v>
      </c>
    </row>
    <row r="43" spans="1:16" ht="18.75" customHeight="1">
      <c r="A43" s="13">
        <v>40134</v>
      </c>
      <c r="B43" s="14" t="s">
        <v>15</v>
      </c>
      <c r="C43" s="15">
        <v>49.4</v>
      </c>
      <c r="D43" s="15">
        <v>82.8</v>
      </c>
      <c r="E43" s="15">
        <v>251.8</v>
      </c>
      <c r="F43" s="15">
        <v>67.7</v>
      </c>
      <c r="G43" s="15">
        <v>60.9</v>
      </c>
      <c r="H43" s="15">
        <v>1.4</v>
      </c>
      <c r="I43" s="15" t="s">
        <v>15</v>
      </c>
      <c r="J43" s="15" t="s">
        <v>15</v>
      </c>
      <c r="K43" s="15">
        <v>0</v>
      </c>
      <c r="L43" s="15">
        <v>0</v>
      </c>
      <c r="M43" s="16">
        <v>0</v>
      </c>
      <c r="N43" s="17" t="s">
        <v>15</v>
      </c>
      <c r="O43" s="18">
        <v>54</v>
      </c>
      <c r="P43" s="27">
        <v>1174.6</v>
      </c>
    </row>
    <row r="44" spans="1:16" ht="18.75" customHeight="1">
      <c r="A44" s="23">
        <v>40499</v>
      </c>
      <c r="B44" s="14">
        <v>6.3999999999999995</v>
      </c>
      <c r="C44" s="15">
        <v>63.2</v>
      </c>
      <c r="D44" s="15">
        <v>65.9</v>
      </c>
      <c r="E44" s="15">
        <v>219.7</v>
      </c>
      <c r="F44" s="15">
        <v>257.1000000000001</v>
      </c>
      <c r="G44" s="15">
        <v>63.99999999999999</v>
      </c>
      <c r="H44" s="15">
        <v>40.1</v>
      </c>
      <c r="I44" s="15">
        <v>0</v>
      </c>
      <c r="J44" s="15">
        <v>0</v>
      </c>
      <c r="K44" s="15">
        <v>0</v>
      </c>
      <c r="L44" s="15">
        <v>9.5</v>
      </c>
      <c r="M44" s="16">
        <v>37.5</v>
      </c>
      <c r="N44" s="17">
        <v>763.4000000000001</v>
      </c>
      <c r="O44" s="18">
        <v>71</v>
      </c>
      <c r="P44" s="27">
        <v>1174.6</v>
      </c>
    </row>
    <row r="45" spans="1:16" ht="18.75" customHeight="1">
      <c r="A45" s="13">
        <v>40864</v>
      </c>
      <c r="B45" s="14">
        <v>44.1</v>
      </c>
      <c r="C45" s="15">
        <v>87.1</v>
      </c>
      <c r="D45" s="15">
        <v>265.2</v>
      </c>
      <c r="E45" s="15">
        <v>224.2</v>
      </c>
      <c r="F45" s="15">
        <v>282.4</v>
      </c>
      <c r="G45" s="15">
        <v>261</v>
      </c>
      <c r="H45" s="15">
        <v>67.3</v>
      </c>
      <c r="I45" s="15">
        <v>0</v>
      </c>
      <c r="J45" s="15">
        <v>0</v>
      </c>
      <c r="K45" s="15">
        <v>0</v>
      </c>
      <c r="L45" s="15">
        <v>0</v>
      </c>
      <c r="M45" s="16">
        <v>5.5</v>
      </c>
      <c r="N45" s="17">
        <v>1236.8</v>
      </c>
      <c r="O45" s="18">
        <v>84</v>
      </c>
      <c r="P45" s="27">
        <v>1174.6</v>
      </c>
    </row>
    <row r="46" spans="1:16" ht="18.75" customHeight="1">
      <c r="A46" s="23">
        <v>41230</v>
      </c>
      <c r="B46" s="14">
        <v>173.4</v>
      </c>
      <c r="C46" s="15">
        <v>128.7</v>
      </c>
      <c r="D46" s="15">
        <v>44</v>
      </c>
      <c r="E46" s="15">
        <v>242.10000000000002</v>
      </c>
      <c r="F46" s="15">
        <v>299.29999999999995</v>
      </c>
      <c r="G46" s="15">
        <v>167.70000000000002</v>
      </c>
      <c r="H46" s="15">
        <v>40.3</v>
      </c>
      <c r="I46" s="15" t="s">
        <v>15</v>
      </c>
      <c r="J46" s="15" t="s">
        <v>15</v>
      </c>
      <c r="K46" s="15">
        <v>0</v>
      </c>
      <c r="L46" s="15">
        <v>0</v>
      </c>
      <c r="M46" s="16">
        <v>19.6</v>
      </c>
      <c r="N46" s="17">
        <v>1115.1</v>
      </c>
      <c r="O46" s="18">
        <v>69</v>
      </c>
      <c r="P46" s="27">
        <v>1174.6</v>
      </c>
    </row>
    <row r="47" spans="1:16" ht="18.75" customHeight="1">
      <c r="A47" s="13">
        <v>41595</v>
      </c>
      <c r="B47" s="14" t="s">
        <v>15</v>
      </c>
      <c r="C47" s="15" t="s">
        <v>15</v>
      </c>
      <c r="D47" s="15">
        <v>103.8</v>
      </c>
      <c r="E47" s="15">
        <v>456.90000000000003</v>
      </c>
      <c r="F47" s="15">
        <v>275.3</v>
      </c>
      <c r="G47" s="15">
        <v>216.6</v>
      </c>
      <c r="H47" s="15" t="s">
        <v>15</v>
      </c>
      <c r="I47" s="15" t="s">
        <v>15</v>
      </c>
      <c r="J47" s="15" t="s">
        <v>15</v>
      </c>
      <c r="K47" s="15" t="s">
        <v>15</v>
      </c>
      <c r="L47" s="15" t="s">
        <v>15</v>
      </c>
      <c r="M47" s="16" t="s">
        <v>15</v>
      </c>
      <c r="N47" s="17">
        <v>1052.6</v>
      </c>
      <c r="O47" s="18">
        <v>55</v>
      </c>
      <c r="P47" s="27">
        <v>1174.6</v>
      </c>
    </row>
    <row r="48" spans="1:16" ht="18.75" customHeight="1">
      <c r="A48" s="23">
        <v>41960</v>
      </c>
      <c r="B48" s="14">
        <v>90.60000000000001</v>
      </c>
      <c r="C48" s="15">
        <v>72.10000000000001</v>
      </c>
      <c r="D48" s="15">
        <v>118.8</v>
      </c>
      <c r="E48" s="15">
        <v>291.59999999999997</v>
      </c>
      <c r="F48" s="15">
        <v>415.9</v>
      </c>
      <c r="G48" s="15" t="s">
        <v>15</v>
      </c>
      <c r="H48" s="15" t="s">
        <v>15</v>
      </c>
      <c r="I48" s="15" t="s">
        <v>15</v>
      </c>
      <c r="J48" s="15" t="s">
        <v>15</v>
      </c>
      <c r="K48" s="15">
        <v>65.4</v>
      </c>
      <c r="L48" s="15" t="s">
        <v>15</v>
      </c>
      <c r="M48" s="16" t="s">
        <v>15</v>
      </c>
      <c r="N48" s="17">
        <v>1054.3999999999999</v>
      </c>
      <c r="O48" s="18">
        <v>62</v>
      </c>
      <c r="P48" s="27">
        <v>1174.6</v>
      </c>
    </row>
    <row r="49" spans="1:16" ht="18.75" customHeight="1">
      <c r="A49" s="13">
        <v>42325</v>
      </c>
      <c r="B49" s="14">
        <v>201.40000000000003</v>
      </c>
      <c r="C49" s="15">
        <v>59.3</v>
      </c>
      <c r="D49" s="15">
        <v>93.89999999999999</v>
      </c>
      <c r="E49" s="15" t="s">
        <v>15</v>
      </c>
      <c r="F49" s="15">
        <v>246.8</v>
      </c>
      <c r="G49" s="15" t="s">
        <v>15</v>
      </c>
      <c r="H49" s="15" t="s">
        <v>15</v>
      </c>
      <c r="I49" s="15" t="s">
        <v>15</v>
      </c>
      <c r="J49" s="15" t="s">
        <v>15</v>
      </c>
      <c r="K49" s="15">
        <v>49.2</v>
      </c>
      <c r="L49" s="15">
        <v>0</v>
      </c>
      <c r="M49" s="16">
        <v>0</v>
      </c>
      <c r="N49" s="17">
        <v>650.6000000000001</v>
      </c>
      <c r="O49" s="18">
        <v>40</v>
      </c>
      <c r="P49" s="27">
        <v>1174.6</v>
      </c>
    </row>
    <row r="50" spans="1:16" ht="18.75" customHeight="1">
      <c r="A50" s="23">
        <v>42691</v>
      </c>
      <c r="B50" s="14">
        <v>31.2</v>
      </c>
      <c r="C50" s="15">
        <v>288.8</v>
      </c>
      <c r="D50" s="15">
        <v>178.80000000000004</v>
      </c>
      <c r="E50" s="15">
        <v>283.50000000000006</v>
      </c>
      <c r="F50" s="15">
        <v>272.79999999999995</v>
      </c>
      <c r="G50" s="15">
        <v>222.50000000000006</v>
      </c>
      <c r="H50" s="15">
        <v>72.80000000000001</v>
      </c>
      <c r="I50" s="15">
        <v>26.3</v>
      </c>
      <c r="J50" s="15">
        <v>1.8</v>
      </c>
      <c r="K50" s="15">
        <v>0</v>
      </c>
      <c r="L50" s="15">
        <v>0</v>
      </c>
      <c r="M50" s="16">
        <v>0</v>
      </c>
      <c r="N50" s="17">
        <v>1378.5</v>
      </c>
      <c r="O50" s="18">
        <v>89</v>
      </c>
      <c r="P50" s="27">
        <v>1174.6</v>
      </c>
    </row>
    <row r="51" spans="1:16" ht="18.75" customHeight="1">
      <c r="A51" s="13">
        <v>43056</v>
      </c>
      <c r="B51" s="14">
        <v>167.79999999999998</v>
      </c>
      <c r="C51" s="15">
        <v>133.8</v>
      </c>
      <c r="D51" s="15">
        <v>119.1</v>
      </c>
      <c r="E51" s="15">
        <v>345.40000000000003</v>
      </c>
      <c r="F51" s="15">
        <v>275.7</v>
      </c>
      <c r="G51" s="15">
        <v>139.10000000000002</v>
      </c>
      <c r="H51" s="15">
        <v>105.1</v>
      </c>
      <c r="I51" s="15">
        <v>18.7</v>
      </c>
      <c r="J51" s="15">
        <v>51</v>
      </c>
      <c r="K51" s="15">
        <v>6</v>
      </c>
      <c r="L51" s="15">
        <v>3.1</v>
      </c>
      <c r="M51" s="16">
        <v>17.3</v>
      </c>
      <c r="N51" s="17">
        <v>1382.1</v>
      </c>
      <c r="O51" s="18">
        <v>97</v>
      </c>
      <c r="P51" s="27">
        <v>1174.6</v>
      </c>
    </row>
    <row r="52" spans="1:16" ht="18.75" customHeight="1">
      <c r="A52" s="23">
        <v>43421</v>
      </c>
      <c r="B52" s="14">
        <v>184.99999999999997</v>
      </c>
      <c r="C52" s="15">
        <v>165.29999999999998</v>
      </c>
      <c r="D52" s="15">
        <v>227.5</v>
      </c>
      <c r="E52" s="15">
        <v>493.90000000000003</v>
      </c>
      <c r="F52" s="15">
        <v>329.7000000000001</v>
      </c>
      <c r="G52" s="15">
        <v>157.29999999999998</v>
      </c>
      <c r="H52" s="15">
        <v>70.80000000000001</v>
      </c>
      <c r="I52" s="15">
        <v>17</v>
      </c>
      <c r="J52" s="15">
        <v>7.3</v>
      </c>
      <c r="K52" s="15">
        <v>21.9</v>
      </c>
      <c r="L52" s="15">
        <v>9.4</v>
      </c>
      <c r="M52" s="16">
        <v>0</v>
      </c>
      <c r="N52" s="17">
        <v>1685.1000000000001</v>
      </c>
      <c r="O52" s="18">
        <v>115</v>
      </c>
      <c r="P52" s="27">
        <v>1174.6</v>
      </c>
    </row>
    <row r="53" spans="1:16" ht="18.75" customHeight="1">
      <c r="A53" s="13">
        <v>43786</v>
      </c>
      <c r="B53" s="14">
        <v>84.80000000000001</v>
      </c>
      <c r="C53" s="15">
        <v>114</v>
      </c>
      <c r="D53" s="15">
        <v>71.6</v>
      </c>
      <c r="E53" s="15">
        <v>23.700000000000003</v>
      </c>
      <c r="F53" s="15">
        <v>494.70000000000005</v>
      </c>
      <c r="G53" s="15">
        <v>100.19999999999999</v>
      </c>
      <c r="H53" s="15">
        <v>73.80000000000001</v>
      </c>
      <c r="I53" s="15">
        <v>0</v>
      </c>
      <c r="J53" s="15">
        <v>0</v>
      </c>
      <c r="K53" s="15">
        <v>0</v>
      </c>
      <c r="L53" s="15">
        <v>0</v>
      </c>
      <c r="M53" s="16">
        <v>10.799999999999999</v>
      </c>
      <c r="N53" s="17">
        <v>973.5999999999999</v>
      </c>
      <c r="O53" s="18">
        <v>73</v>
      </c>
      <c r="P53" s="27">
        <v>1174.6</v>
      </c>
    </row>
    <row r="54" spans="1:16" ht="18.75" customHeight="1">
      <c r="A54" s="23">
        <v>44152</v>
      </c>
      <c r="B54" s="14">
        <v>50.599999999999994</v>
      </c>
      <c r="C54" s="15">
        <v>64</v>
      </c>
      <c r="D54" s="15">
        <v>125.7</v>
      </c>
      <c r="E54" s="15">
        <v>155.8</v>
      </c>
      <c r="F54" s="15">
        <v>482.5999999999999</v>
      </c>
      <c r="G54" s="15">
        <v>143.79999999999998</v>
      </c>
      <c r="H54" s="15">
        <v>31.299999999999994</v>
      </c>
      <c r="I54" s="15">
        <v>0</v>
      </c>
      <c r="J54" s="15">
        <v>0</v>
      </c>
      <c r="K54" s="15">
        <v>2</v>
      </c>
      <c r="L54" s="15">
        <v>16</v>
      </c>
      <c r="M54" s="16">
        <v>26.099999999999998</v>
      </c>
      <c r="N54" s="17">
        <v>1097.8999999999999</v>
      </c>
      <c r="O54" s="18">
        <v>91</v>
      </c>
      <c r="P54" s="27">
        <v>1174.6</v>
      </c>
    </row>
    <row r="55" spans="1:16" ht="18.75" customHeight="1">
      <c r="A55" s="13">
        <v>44517</v>
      </c>
      <c r="B55" s="14">
        <v>127.49999999999999</v>
      </c>
      <c r="C55" s="15">
        <v>11.2</v>
      </c>
      <c r="D55" s="15">
        <v>349.7</v>
      </c>
      <c r="E55" s="15">
        <v>188.49999999999994</v>
      </c>
      <c r="F55" s="15">
        <v>145.5</v>
      </c>
      <c r="G55" s="15">
        <v>65.7</v>
      </c>
      <c r="H55" s="15">
        <v>79.60000000000001</v>
      </c>
      <c r="I55" s="15">
        <v>6</v>
      </c>
      <c r="J55" s="15">
        <v>0</v>
      </c>
      <c r="K55" s="15">
        <v>17.599999999999998</v>
      </c>
      <c r="L55" s="15">
        <v>63</v>
      </c>
      <c r="M55" s="16">
        <v>76.9</v>
      </c>
      <c r="N55" s="17">
        <v>1131.2</v>
      </c>
      <c r="O55" s="18">
        <v>105</v>
      </c>
      <c r="P55" s="27">
        <v>1174.6</v>
      </c>
    </row>
    <row r="56" spans="1:16" ht="18.75" customHeight="1">
      <c r="A56" s="23">
        <v>44882</v>
      </c>
      <c r="B56" s="14">
        <v>58.7</v>
      </c>
      <c r="C56" s="15">
        <v>116.80000000000001</v>
      </c>
      <c r="D56" s="15">
        <v>239.3</v>
      </c>
      <c r="E56" s="15">
        <v>220.3</v>
      </c>
      <c r="F56" s="15">
        <v>286.79999999999995</v>
      </c>
      <c r="G56" s="15">
        <v>254.89999999999998</v>
      </c>
      <c r="H56" s="15">
        <v>51.4</v>
      </c>
      <c r="I56" s="15">
        <v>16.9</v>
      </c>
      <c r="J56" s="15">
        <v>0</v>
      </c>
      <c r="K56" s="15">
        <v>1.9</v>
      </c>
      <c r="L56" s="15">
        <v>0</v>
      </c>
      <c r="M56" s="16">
        <v>1.9</v>
      </c>
      <c r="N56" s="17">
        <v>1248.9000000000003</v>
      </c>
      <c r="O56" s="18">
        <v>85</v>
      </c>
      <c r="P56" s="27">
        <v>1174.6</v>
      </c>
    </row>
    <row r="57" spans="1:16" ht="18.75" customHeight="1">
      <c r="A57" s="13">
        <v>45247</v>
      </c>
      <c r="B57" s="14">
        <v>75.9</v>
      </c>
      <c r="C57" s="15">
        <v>106.50000000000001</v>
      </c>
      <c r="D57" s="15">
        <v>136.99999999999997</v>
      </c>
      <c r="E57" s="15">
        <v>295.9</v>
      </c>
      <c r="F57" s="15">
        <v>254.9</v>
      </c>
      <c r="G57" s="15">
        <v>129.10000000000002</v>
      </c>
      <c r="H57" s="15">
        <v>63.2</v>
      </c>
      <c r="I57" s="15">
        <v>3.3</v>
      </c>
      <c r="J57" s="15">
        <v>0</v>
      </c>
      <c r="K57" s="15">
        <v>73.8</v>
      </c>
      <c r="L57" s="15">
        <v>0</v>
      </c>
      <c r="M57" s="16">
        <v>0</v>
      </c>
      <c r="N57" s="17">
        <v>1139.6</v>
      </c>
      <c r="O57" s="18">
        <v>98</v>
      </c>
      <c r="P57" s="27">
        <v>1174.6</v>
      </c>
    </row>
    <row r="58" spans="1:15" ht="18.75" customHeight="1">
      <c r="A58" s="2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/>
      <c r="N58" s="17"/>
      <c r="O58" s="18"/>
    </row>
    <row r="59" spans="1:15" ht="18.75" customHeight="1">
      <c r="A59" s="24" t="s">
        <v>18</v>
      </c>
      <c r="B59" s="14">
        <f>+MAXA(B4:B58)</f>
        <v>201.40000000000003</v>
      </c>
      <c r="C59" s="14">
        <f aca="true" t="shared" si="1" ref="C59:M59">+MAXA(C4:C58)</f>
        <v>288.8</v>
      </c>
      <c r="D59" s="14">
        <f t="shared" si="1"/>
        <v>349.7</v>
      </c>
      <c r="E59" s="14">
        <f t="shared" si="1"/>
        <v>493.90000000000003</v>
      </c>
      <c r="F59" s="14">
        <f t="shared" si="1"/>
        <v>559.5</v>
      </c>
      <c r="G59" s="14">
        <f t="shared" si="1"/>
        <v>426.1</v>
      </c>
      <c r="H59" s="14">
        <f t="shared" si="1"/>
        <v>161.4</v>
      </c>
      <c r="I59" s="14">
        <f t="shared" si="1"/>
        <v>77</v>
      </c>
      <c r="J59" s="14">
        <f t="shared" si="1"/>
        <v>63</v>
      </c>
      <c r="K59" s="14">
        <f t="shared" si="1"/>
        <v>75.8</v>
      </c>
      <c r="L59" s="14">
        <f t="shared" si="1"/>
        <v>63</v>
      </c>
      <c r="M59" s="14">
        <f t="shared" si="1"/>
        <v>144</v>
      </c>
      <c r="N59" s="17">
        <f>+MAXA(N4:N58)</f>
        <v>1724</v>
      </c>
      <c r="O59" s="18">
        <f>MAX(O4:O58)</f>
        <v>115</v>
      </c>
    </row>
    <row r="60" spans="1:15" ht="18.75" customHeight="1">
      <c r="A60" s="24" t="s">
        <v>13</v>
      </c>
      <c r="B60" s="14">
        <f>AVERAGEA(B5:B42,B44:B46,B48:B58)</f>
        <v>85.65882352941178</v>
      </c>
      <c r="C60" s="15">
        <f>AVERAGEA(C5:C46,C48:C58)</f>
        <v>125.39250000000001</v>
      </c>
      <c r="D60" s="15">
        <f>AVERAGEA(D5:D58)</f>
        <v>138.4115094339623</v>
      </c>
      <c r="E60" s="15">
        <f>AVERAGEA(E5:E48,E50:E58)</f>
        <v>252.85769230769236</v>
      </c>
      <c r="F60" s="15">
        <f>AVERAGEA(F4:F58)</f>
        <v>291.7574074074074</v>
      </c>
      <c r="G60" s="15">
        <f>AVERAGEA(G10:G36,G4:G8,G38:G47,G50:G58)</f>
        <v>162.51600000000002</v>
      </c>
      <c r="H60" s="15">
        <f>AVERAGEA(H11:H31,H7:H9,H4:H5,H33:H36,H39,H41:H46,H50:H58)</f>
        <v>58.786666666666676</v>
      </c>
      <c r="I60" s="15">
        <f>AVERAGEA(I4:I36,I38,I41:I42,I44:I45,I50:I58)</f>
        <v>13.089130434782609</v>
      </c>
      <c r="J60" s="15">
        <f>AVERAGEA(J4:J36,J38,J44:J45,J50:J58)</f>
        <v>5.38409090909091</v>
      </c>
      <c r="K60" s="15">
        <f>AVERAGEA(K4:K36,K38:K39,K43:K46,K48:K58)</f>
        <v>10.22857142857143</v>
      </c>
      <c r="L60" s="15">
        <f>AVERAGEA(L4:L36,L38:L39,L43:L46,L49:L58)</f>
        <v>6.847916666666666</v>
      </c>
      <c r="M60" s="16">
        <f>AVERAGEA(M4:M39,M41,M43:M46,M49:M58)</f>
        <v>23.625999999999994</v>
      </c>
      <c r="N60" s="17">
        <f>SUM(B60:M60)</f>
        <v>1174.5563087842522</v>
      </c>
      <c r="O60" s="18">
        <f>AVERAGE(O38:O39,O5:O31,O41:O58,O33:O36)</f>
        <v>68.58</v>
      </c>
    </row>
    <row r="61" spans="1:15" ht="18.75" customHeight="1">
      <c r="A61" s="28" t="s">
        <v>19</v>
      </c>
      <c r="B61" s="29">
        <f>MIN(B4:B58)</f>
        <v>0</v>
      </c>
      <c r="C61" s="29">
        <f aca="true" t="shared" si="2" ref="C61:M61">MIN(C4:C58)</f>
        <v>11.2</v>
      </c>
      <c r="D61" s="29">
        <f t="shared" si="2"/>
        <v>5.5</v>
      </c>
      <c r="E61" s="29">
        <f t="shared" si="2"/>
        <v>23.700000000000003</v>
      </c>
      <c r="F61" s="29">
        <f t="shared" si="2"/>
        <v>43.6</v>
      </c>
      <c r="G61" s="29">
        <f t="shared" si="2"/>
        <v>23</v>
      </c>
      <c r="H61" s="29">
        <f t="shared" si="2"/>
        <v>1.4</v>
      </c>
      <c r="I61" s="29">
        <f t="shared" si="2"/>
        <v>0</v>
      </c>
      <c r="J61" s="29">
        <f t="shared" si="2"/>
        <v>0</v>
      </c>
      <c r="K61" s="29">
        <f t="shared" si="2"/>
        <v>0</v>
      </c>
      <c r="L61" s="29">
        <f t="shared" si="2"/>
        <v>0</v>
      </c>
      <c r="M61" s="29">
        <f t="shared" si="2"/>
        <v>0</v>
      </c>
      <c r="N61" s="30">
        <f>MIN(N5:N31,N33:N36,N38:N39,N41:N42,N44:N58)</f>
        <v>650.6000000000001</v>
      </c>
      <c r="O61" s="31">
        <f>MIN(O4:O58)</f>
        <v>38</v>
      </c>
    </row>
    <row r="62" spans="1:15" ht="18.75" customHeight="1">
      <c r="A62" s="32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18.75" customHeight="1">
      <c r="A63" s="39" t="s">
        <v>145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18.75" customHeight="1">
      <c r="A64" s="35"/>
      <c r="B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40"/>
      <c r="O64" s="41"/>
    </row>
    <row r="1400" spans="2:15" ht="18.75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 t="s">
        <v>21</v>
      </c>
      <c r="N1400" s="1" t="s">
        <v>22</v>
      </c>
      <c r="O1400" s="1"/>
    </row>
    <row r="1401" spans="1:15" ht="18.75">
      <c r="A1401" s="1" t="s">
        <v>23</v>
      </c>
      <c r="B1401" s="25" t="s">
        <v>24</v>
      </c>
      <c r="C1401" s="25" t="s">
        <v>25</v>
      </c>
      <c r="D1401" s="25" t="s">
        <v>26</v>
      </c>
      <c r="E1401" s="25" t="s">
        <v>27</v>
      </c>
      <c r="F1401" s="25"/>
      <c r="G1401" s="25"/>
      <c r="H1401" s="25"/>
      <c r="I1401" s="25"/>
      <c r="J1401" s="25"/>
      <c r="K1401" s="25"/>
      <c r="L1401" s="25"/>
      <c r="M1401" s="25" t="s">
        <v>28</v>
      </c>
      <c r="N1401" s="1" t="s">
        <v>29</v>
      </c>
      <c r="O1401" s="1" t="s">
        <v>30</v>
      </c>
    </row>
    <row r="1402" spans="1:15" ht="18.75">
      <c r="A1402" s="1" t="s">
        <v>31</v>
      </c>
      <c r="B1402" s="25" t="s">
        <v>32</v>
      </c>
      <c r="C1402" s="25" t="s">
        <v>33</v>
      </c>
      <c r="D1402" s="25" t="s">
        <v>34</v>
      </c>
      <c r="E1402" s="25" t="s">
        <v>35</v>
      </c>
      <c r="F1402" s="25"/>
      <c r="G1402" s="25"/>
      <c r="H1402" s="25"/>
      <c r="I1402" s="25"/>
      <c r="J1402" s="25"/>
      <c r="K1402" s="25"/>
      <c r="L1402" s="25"/>
      <c r="M1402" s="25" t="s">
        <v>36</v>
      </c>
      <c r="N1402" s="1" t="s">
        <v>37</v>
      </c>
      <c r="O1402" s="1">
        <v>1</v>
      </c>
    </row>
    <row r="1403" spans="2:15" ht="18.75">
      <c r="B1403" s="25"/>
      <c r="C1403" s="25"/>
      <c r="D1403" s="25"/>
      <c r="E1403" s="25"/>
      <c r="F1403" s="25" t="s">
        <v>38</v>
      </c>
      <c r="G1403" s="25" t="s">
        <v>39</v>
      </c>
      <c r="H1403" s="25">
        <v>-2000</v>
      </c>
      <c r="I1403" s="25"/>
      <c r="J1403" s="25"/>
      <c r="K1403" s="25"/>
      <c r="L1403" s="25"/>
      <c r="M1403" s="25"/>
      <c r="O1403" s="1"/>
    </row>
    <row r="1404" spans="2:15" ht="18.75">
      <c r="B1404" s="25"/>
      <c r="C1404" s="25"/>
      <c r="D1404" s="25"/>
      <c r="E1404" s="25" t="s">
        <v>40</v>
      </c>
      <c r="F1404" s="25" t="s">
        <v>41</v>
      </c>
      <c r="G1404" s="25" t="s">
        <v>42</v>
      </c>
      <c r="H1404" s="25" t="s">
        <v>43</v>
      </c>
      <c r="I1404" s="25" t="s">
        <v>44</v>
      </c>
      <c r="J1404" s="25"/>
      <c r="K1404" s="25"/>
      <c r="L1404" s="25"/>
      <c r="M1404" s="25"/>
      <c r="O1404" s="1"/>
    </row>
    <row r="1405" spans="1:15" ht="18.75">
      <c r="A1405" s="1" t="s">
        <v>45</v>
      </c>
      <c r="B1405" s="25" t="s">
        <v>46</v>
      </c>
      <c r="C1405" s="25" t="s">
        <v>47</v>
      </c>
      <c r="D1405" s="25" t="s">
        <v>48</v>
      </c>
      <c r="E1405" s="25" t="s">
        <v>49</v>
      </c>
      <c r="F1405" s="25" t="s">
        <v>50</v>
      </c>
      <c r="G1405" s="25" t="s">
        <v>51</v>
      </c>
      <c r="H1405" s="25" t="s">
        <v>52</v>
      </c>
      <c r="I1405" s="25" t="s">
        <v>53</v>
      </c>
      <c r="J1405" s="25" t="s">
        <v>54</v>
      </c>
      <c r="K1405" s="25" t="s">
        <v>55</v>
      </c>
      <c r="L1405" s="25" t="s">
        <v>56</v>
      </c>
      <c r="M1405" s="25" t="s">
        <v>57</v>
      </c>
      <c r="N1405" s="1" t="s">
        <v>58</v>
      </c>
      <c r="O1405" s="1"/>
    </row>
    <row r="1406" spans="1:15" ht="18.75">
      <c r="A1406" s="1">
        <v>1</v>
      </c>
      <c r="B1406" s="25">
        <v>0</v>
      </c>
      <c r="C1406" s="25">
        <v>0</v>
      </c>
      <c r="D1406" s="25">
        <v>0</v>
      </c>
      <c r="E1406" s="25">
        <v>0</v>
      </c>
      <c r="F1406" s="25">
        <v>0</v>
      </c>
      <c r="G1406" s="25">
        <v>8.3</v>
      </c>
      <c r="H1406" s="25">
        <v>0</v>
      </c>
      <c r="I1406" s="25">
        <v>0</v>
      </c>
      <c r="J1406" s="25">
        <v>0</v>
      </c>
      <c r="K1406" s="25">
        <v>0</v>
      </c>
      <c r="L1406" s="25">
        <v>0</v>
      </c>
      <c r="M1406" s="25">
        <v>0</v>
      </c>
      <c r="O1406" s="1"/>
    </row>
    <row r="1407" spans="1:15" ht="18.75">
      <c r="A1407" s="1">
        <v>2</v>
      </c>
      <c r="B1407" s="25">
        <v>0</v>
      </c>
      <c r="C1407" s="25">
        <v>0</v>
      </c>
      <c r="D1407" s="25">
        <v>35.6</v>
      </c>
      <c r="E1407" s="25">
        <v>56.7</v>
      </c>
      <c r="F1407" s="25">
        <v>0</v>
      </c>
      <c r="G1407" s="25">
        <v>3.3</v>
      </c>
      <c r="H1407" s="25">
        <v>0</v>
      </c>
      <c r="I1407" s="25">
        <v>0</v>
      </c>
      <c r="J1407" s="25">
        <v>0</v>
      </c>
      <c r="K1407" s="25">
        <v>0</v>
      </c>
      <c r="L1407" s="25">
        <v>0</v>
      </c>
      <c r="M1407" s="25">
        <v>0</v>
      </c>
      <c r="O1407" s="1"/>
    </row>
    <row r="1408" spans="1:15" ht="18.75">
      <c r="A1408" s="1">
        <v>3</v>
      </c>
      <c r="B1408" s="25">
        <v>0</v>
      </c>
      <c r="C1408" s="25">
        <v>0.4</v>
      </c>
      <c r="D1408" s="25">
        <v>0</v>
      </c>
      <c r="E1408" s="25">
        <v>0</v>
      </c>
      <c r="F1408" s="25">
        <v>0</v>
      </c>
      <c r="G1408" s="25">
        <v>7.9</v>
      </c>
      <c r="H1408" s="25">
        <v>0</v>
      </c>
      <c r="I1408" s="25">
        <v>0</v>
      </c>
      <c r="J1408" s="25">
        <v>0</v>
      </c>
      <c r="K1408" s="25">
        <v>0</v>
      </c>
      <c r="L1408" s="25">
        <v>0</v>
      </c>
      <c r="M1408" s="25">
        <v>0</v>
      </c>
      <c r="O1408" s="1"/>
    </row>
    <row r="1409" spans="1:15" ht="18.75">
      <c r="A1409" s="1">
        <v>4</v>
      </c>
      <c r="B1409" s="25">
        <v>0</v>
      </c>
      <c r="C1409" s="25">
        <v>6.6</v>
      </c>
      <c r="D1409" s="25">
        <v>0</v>
      </c>
      <c r="E1409" s="25">
        <v>16.8</v>
      </c>
      <c r="F1409" s="25">
        <v>22.1</v>
      </c>
      <c r="G1409" s="25">
        <v>25.7</v>
      </c>
      <c r="H1409" s="25">
        <v>0.4</v>
      </c>
      <c r="I1409" s="25">
        <v>0</v>
      </c>
      <c r="J1409" s="25">
        <v>0</v>
      </c>
      <c r="K1409" s="25">
        <v>0</v>
      </c>
      <c r="L1409" s="25">
        <v>0</v>
      </c>
      <c r="M1409" s="25">
        <v>0</v>
      </c>
      <c r="O1409" s="1"/>
    </row>
    <row r="1410" spans="1:15" ht="18.75">
      <c r="A1410" s="1">
        <v>5</v>
      </c>
      <c r="B1410" s="25">
        <v>0</v>
      </c>
      <c r="C1410" s="25">
        <v>20.1</v>
      </c>
      <c r="D1410" s="25">
        <v>0</v>
      </c>
      <c r="E1410" s="25">
        <v>0</v>
      </c>
      <c r="F1410" s="25">
        <v>6.8</v>
      </c>
      <c r="G1410" s="25">
        <v>13.3</v>
      </c>
      <c r="H1410" s="25">
        <v>0</v>
      </c>
      <c r="I1410" s="25">
        <v>0</v>
      </c>
      <c r="J1410" s="25">
        <v>0</v>
      </c>
      <c r="K1410" s="25">
        <v>0</v>
      </c>
      <c r="L1410" s="25">
        <v>0</v>
      </c>
      <c r="M1410" s="25">
        <v>0</v>
      </c>
      <c r="O1410" s="1"/>
    </row>
    <row r="1411" spans="1:15" ht="18.75">
      <c r="A1411" s="1">
        <v>6</v>
      </c>
      <c r="B1411" s="25">
        <v>0</v>
      </c>
      <c r="C1411" s="25">
        <v>0</v>
      </c>
      <c r="D1411" s="25">
        <v>13.6</v>
      </c>
      <c r="E1411" s="25">
        <v>0</v>
      </c>
      <c r="F1411" s="25">
        <v>11.4</v>
      </c>
      <c r="G1411" s="25">
        <v>19.3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O1411" s="1"/>
    </row>
    <row r="1412" spans="1:15" ht="18.75">
      <c r="A1412" s="1">
        <v>7</v>
      </c>
      <c r="B1412" s="25">
        <v>0</v>
      </c>
      <c r="C1412" s="25">
        <v>0</v>
      </c>
      <c r="D1412" s="25">
        <v>0</v>
      </c>
      <c r="E1412" s="25">
        <v>1.2</v>
      </c>
      <c r="F1412" s="25">
        <v>0</v>
      </c>
      <c r="G1412" s="25">
        <v>0</v>
      </c>
      <c r="H1412" s="25">
        <v>0</v>
      </c>
      <c r="I1412" s="25">
        <v>0</v>
      </c>
      <c r="J1412" s="25">
        <v>0</v>
      </c>
      <c r="K1412" s="25">
        <v>0</v>
      </c>
      <c r="L1412" s="25">
        <v>0</v>
      </c>
      <c r="M1412" s="25">
        <v>0</v>
      </c>
      <c r="O1412" s="1"/>
    </row>
    <row r="1413" spans="1:15" ht="18.75">
      <c r="A1413" s="1">
        <v>8</v>
      </c>
      <c r="B1413" s="25">
        <v>0</v>
      </c>
      <c r="C1413" s="25">
        <v>0</v>
      </c>
      <c r="D1413" s="25">
        <v>19.1</v>
      </c>
      <c r="E1413" s="25">
        <v>33.4</v>
      </c>
      <c r="F1413" s="25">
        <v>25.1</v>
      </c>
      <c r="G1413" s="25">
        <v>0</v>
      </c>
      <c r="H1413" s="25">
        <v>0</v>
      </c>
      <c r="I1413" s="25">
        <v>0</v>
      </c>
      <c r="J1413" s="25">
        <v>0</v>
      </c>
      <c r="K1413" s="25">
        <v>0</v>
      </c>
      <c r="L1413" s="25">
        <v>0</v>
      </c>
      <c r="M1413" s="25">
        <v>58.7</v>
      </c>
      <c r="O1413" s="1"/>
    </row>
    <row r="1414" spans="1:15" ht="18.75">
      <c r="A1414" s="1">
        <v>9</v>
      </c>
      <c r="B1414" s="25">
        <v>0</v>
      </c>
      <c r="C1414" s="25">
        <v>0</v>
      </c>
      <c r="D1414" s="25">
        <v>0</v>
      </c>
      <c r="E1414" s="25">
        <v>15.2</v>
      </c>
      <c r="F1414" s="25">
        <v>22.1</v>
      </c>
      <c r="G1414" s="25">
        <v>23.8</v>
      </c>
      <c r="H1414" s="25">
        <v>0</v>
      </c>
      <c r="I1414" s="25">
        <v>0</v>
      </c>
      <c r="J1414" s="25">
        <v>0</v>
      </c>
      <c r="K1414" s="25">
        <v>0</v>
      </c>
      <c r="L1414" s="25">
        <v>0</v>
      </c>
      <c r="M1414" s="25">
        <v>5.5</v>
      </c>
      <c r="O1414" s="1"/>
    </row>
    <row r="1415" spans="1:15" ht="18.75">
      <c r="A1415" s="1">
        <v>10</v>
      </c>
      <c r="B1415" s="25">
        <v>0</v>
      </c>
      <c r="C1415" s="25">
        <v>4.8</v>
      </c>
      <c r="D1415" s="25">
        <v>0</v>
      </c>
      <c r="E1415" s="25">
        <v>0.5</v>
      </c>
      <c r="F1415" s="25">
        <v>0</v>
      </c>
      <c r="G1415" s="25">
        <v>16.5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10.5</v>
      </c>
      <c r="O1415" s="1"/>
    </row>
    <row r="1416" spans="1:15" ht="18.75">
      <c r="A1416" s="1">
        <v>11</v>
      </c>
      <c r="B1416" s="25">
        <v>0</v>
      </c>
      <c r="C1416" s="25">
        <v>24.1</v>
      </c>
      <c r="D1416" s="25">
        <v>10.1</v>
      </c>
      <c r="E1416" s="25">
        <v>18.4</v>
      </c>
      <c r="F1416" s="25">
        <v>0</v>
      </c>
      <c r="G1416" s="25">
        <v>13.8</v>
      </c>
      <c r="H1416" s="25">
        <v>0</v>
      </c>
      <c r="I1416" s="25">
        <v>0</v>
      </c>
      <c r="J1416" s="25">
        <v>0</v>
      </c>
      <c r="K1416" s="25">
        <v>0</v>
      </c>
      <c r="L1416" s="25">
        <v>0</v>
      </c>
      <c r="M1416" s="25">
        <v>12.7</v>
      </c>
      <c r="O1416" s="1"/>
    </row>
    <row r="1417" spans="1:15" ht="18.75">
      <c r="A1417" s="1">
        <v>12</v>
      </c>
      <c r="B1417" s="25">
        <v>0</v>
      </c>
      <c r="C1417" s="25">
        <v>0</v>
      </c>
      <c r="D1417" s="25">
        <v>0</v>
      </c>
      <c r="E1417" s="25">
        <v>138.2</v>
      </c>
      <c r="F1417" s="25">
        <v>14.8</v>
      </c>
      <c r="G1417" s="25">
        <v>39.4</v>
      </c>
      <c r="H1417" s="25">
        <v>0</v>
      </c>
      <c r="I1417" s="25">
        <v>0</v>
      </c>
      <c r="J1417" s="25">
        <v>0</v>
      </c>
      <c r="K1417" s="25">
        <v>0</v>
      </c>
      <c r="L1417" s="25">
        <v>0</v>
      </c>
      <c r="M1417" s="25">
        <v>10.8</v>
      </c>
      <c r="O1417" s="1"/>
    </row>
    <row r="1418" spans="1:15" ht="18.75">
      <c r="A1418" s="1">
        <v>13</v>
      </c>
      <c r="B1418" s="25">
        <v>0</v>
      </c>
      <c r="C1418" s="25">
        <v>0</v>
      </c>
      <c r="D1418" s="25">
        <v>0</v>
      </c>
      <c r="E1418" s="25">
        <v>2.8</v>
      </c>
      <c r="F1418" s="25">
        <v>0.3</v>
      </c>
      <c r="G1418" s="25">
        <v>0</v>
      </c>
      <c r="H1418" s="25">
        <v>0</v>
      </c>
      <c r="I1418" s="25">
        <v>0</v>
      </c>
      <c r="J1418" s="25">
        <v>0</v>
      </c>
      <c r="K1418" s="25">
        <v>0</v>
      </c>
      <c r="L1418" s="25">
        <v>0</v>
      </c>
      <c r="M1418" s="25">
        <v>7.4</v>
      </c>
      <c r="O1418" s="1"/>
    </row>
    <row r="1419" spans="1:15" ht="18.75">
      <c r="A1419" s="1">
        <v>14</v>
      </c>
      <c r="B1419" s="25">
        <v>0</v>
      </c>
      <c r="C1419" s="25">
        <v>3.6</v>
      </c>
      <c r="D1419" s="25">
        <v>0</v>
      </c>
      <c r="E1419" s="25">
        <v>8.7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O1419" s="1"/>
    </row>
    <row r="1420" spans="1:15" ht="18.75">
      <c r="A1420" s="1">
        <v>15</v>
      </c>
      <c r="B1420" s="25">
        <v>0</v>
      </c>
      <c r="C1420" s="25">
        <v>46.8</v>
      </c>
      <c r="D1420" s="25">
        <v>23.9</v>
      </c>
      <c r="E1420" s="25">
        <v>0</v>
      </c>
      <c r="F1420" s="25">
        <v>1.7</v>
      </c>
      <c r="G1420" s="25">
        <v>0</v>
      </c>
      <c r="H1420" s="25">
        <v>0</v>
      </c>
      <c r="I1420" s="25">
        <v>0</v>
      </c>
      <c r="J1420" s="25">
        <v>0</v>
      </c>
      <c r="K1420" s="25">
        <v>1.5</v>
      </c>
      <c r="L1420" s="25">
        <v>0</v>
      </c>
      <c r="M1420" s="25">
        <v>0</v>
      </c>
      <c r="O1420" s="1"/>
    </row>
    <row r="1421" spans="1:15" ht="18.75">
      <c r="A1421" s="1">
        <v>16</v>
      </c>
      <c r="B1421" s="25">
        <v>0</v>
      </c>
      <c r="C1421" s="25">
        <v>9.1</v>
      </c>
      <c r="D1421" s="25">
        <v>1.4</v>
      </c>
      <c r="E1421" s="25">
        <v>0.5</v>
      </c>
      <c r="F1421" s="25">
        <v>11.8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0</v>
      </c>
      <c r="M1421" s="25">
        <v>0</v>
      </c>
      <c r="O1421" s="1"/>
    </row>
    <row r="1422" spans="1:15" ht="18.75">
      <c r="A1422" s="1">
        <v>17</v>
      </c>
      <c r="B1422" s="25">
        <v>0</v>
      </c>
      <c r="C1422" s="25">
        <v>0</v>
      </c>
      <c r="D1422" s="25">
        <v>0</v>
      </c>
      <c r="E1422" s="25">
        <v>4.2</v>
      </c>
      <c r="F1422" s="25">
        <v>6.3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>
        <v>0</v>
      </c>
      <c r="M1422" s="25">
        <v>0</v>
      </c>
      <c r="O1422" s="1"/>
    </row>
    <row r="1423" spans="1:15" ht="18.75">
      <c r="A1423" s="1">
        <v>18</v>
      </c>
      <c r="B1423" s="25">
        <v>0</v>
      </c>
      <c r="C1423" s="25">
        <v>0</v>
      </c>
      <c r="D1423" s="25">
        <v>0.6</v>
      </c>
      <c r="E1423" s="25">
        <v>7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O1423" s="1"/>
    </row>
    <row r="1424" spans="1:15" ht="18.75">
      <c r="A1424" s="1">
        <v>19</v>
      </c>
      <c r="B1424" s="25">
        <v>0</v>
      </c>
      <c r="C1424" s="25">
        <v>0.8</v>
      </c>
      <c r="D1424" s="25">
        <v>0</v>
      </c>
      <c r="E1424" s="25">
        <v>0</v>
      </c>
      <c r="F1424" s="25">
        <v>0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>
        <v>0</v>
      </c>
      <c r="M1424" s="25">
        <v>0</v>
      </c>
      <c r="O1424" s="1"/>
    </row>
    <row r="1425" spans="1:15" ht="18.75">
      <c r="A1425" s="1">
        <v>20</v>
      </c>
      <c r="B1425" s="25">
        <v>3.6</v>
      </c>
      <c r="C1425" s="25">
        <v>16.7</v>
      </c>
      <c r="D1425" s="25">
        <v>15.1</v>
      </c>
      <c r="E1425" s="25">
        <v>51.3</v>
      </c>
      <c r="F1425" s="25">
        <v>0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0</v>
      </c>
      <c r="M1425" s="25">
        <v>0</v>
      </c>
      <c r="O1425" s="1"/>
    </row>
    <row r="1426" spans="1:15" ht="18.75">
      <c r="A1426" s="1">
        <v>21</v>
      </c>
      <c r="B1426" s="25">
        <v>0</v>
      </c>
      <c r="C1426" s="25">
        <v>0</v>
      </c>
      <c r="D1426" s="25">
        <v>2.3</v>
      </c>
      <c r="E1426" s="25">
        <v>1.9</v>
      </c>
      <c r="F1426" s="25">
        <v>0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>
        <v>0</v>
      </c>
      <c r="M1426" s="25">
        <v>0</v>
      </c>
      <c r="O1426" s="1"/>
    </row>
    <row r="1427" spans="1:15" ht="18.75">
      <c r="A1427" s="1">
        <v>22</v>
      </c>
      <c r="B1427" s="25">
        <v>1.7</v>
      </c>
      <c r="C1427" s="25">
        <v>0</v>
      </c>
      <c r="D1427" s="25">
        <v>0</v>
      </c>
      <c r="E1427" s="25">
        <v>2.6</v>
      </c>
      <c r="F1427" s="25">
        <v>0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>
        <v>0</v>
      </c>
      <c r="M1427" s="25">
        <v>0</v>
      </c>
      <c r="O1427" s="1"/>
    </row>
    <row r="1428" spans="1:15" ht="18.75">
      <c r="A1428" s="1">
        <v>23</v>
      </c>
      <c r="B1428" s="25">
        <v>0</v>
      </c>
      <c r="C1428" s="25">
        <v>0</v>
      </c>
      <c r="D1428" s="25">
        <v>0</v>
      </c>
      <c r="E1428" s="25">
        <v>0</v>
      </c>
      <c r="F1428" s="25">
        <v>3.1</v>
      </c>
      <c r="G1428" s="25">
        <v>0</v>
      </c>
      <c r="H1428" s="25">
        <v>7.6</v>
      </c>
      <c r="I1428" s="25">
        <v>0</v>
      </c>
      <c r="J1428" s="25">
        <v>0</v>
      </c>
      <c r="K1428" s="25">
        <v>0</v>
      </c>
      <c r="L1428" s="25">
        <v>0</v>
      </c>
      <c r="M1428" s="25">
        <v>0</v>
      </c>
      <c r="O1428" s="1"/>
    </row>
    <row r="1429" spans="1:15" ht="18.75">
      <c r="A1429" s="1">
        <v>24</v>
      </c>
      <c r="B1429" s="25">
        <v>0</v>
      </c>
      <c r="C1429" s="25">
        <v>0</v>
      </c>
      <c r="D1429" s="25">
        <v>0</v>
      </c>
      <c r="E1429" s="25">
        <v>0</v>
      </c>
      <c r="F1429" s="25">
        <v>9.9</v>
      </c>
      <c r="G1429" s="25">
        <v>0.6</v>
      </c>
      <c r="H1429" s="25">
        <v>0</v>
      </c>
      <c r="I1429" s="25">
        <v>0</v>
      </c>
      <c r="J1429" s="25">
        <v>0</v>
      </c>
      <c r="K1429" s="25">
        <v>0</v>
      </c>
      <c r="L1429" s="25">
        <v>0</v>
      </c>
      <c r="M1429" s="25">
        <v>0</v>
      </c>
      <c r="O1429" s="1"/>
    </row>
    <row r="1430" spans="1:15" ht="18.75">
      <c r="A1430" s="1">
        <v>25</v>
      </c>
      <c r="B1430" s="25">
        <v>0</v>
      </c>
      <c r="C1430" s="25">
        <v>0</v>
      </c>
      <c r="D1430" s="25">
        <v>18.6</v>
      </c>
      <c r="E1430" s="25">
        <v>3.9</v>
      </c>
      <c r="F1430" s="25">
        <v>15.4</v>
      </c>
      <c r="G1430" s="25">
        <v>44.3</v>
      </c>
      <c r="H1430" s="25">
        <v>0</v>
      </c>
      <c r="I1430" s="25">
        <v>0</v>
      </c>
      <c r="J1430" s="25">
        <v>0</v>
      </c>
      <c r="K1430" s="25">
        <v>0</v>
      </c>
      <c r="L1430" s="25">
        <v>0</v>
      </c>
      <c r="M1430" s="25">
        <v>0</v>
      </c>
      <c r="O1430" s="1"/>
    </row>
    <row r="1431" spans="1:15" ht="18.75">
      <c r="A1431" s="1">
        <v>26</v>
      </c>
      <c r="B1431" s="25">
        <v>8.1</v>
      </c>
      <c r="C1431" s="25">
        <v>0</v>
      </c>
      <c r="D1431" s="25">
        <v>6.7</v>
      </c>
      <c r="E1431" s="25">
        <v>0</v>
      </c>
      <c r="F1431" s="25">
        <v>0.7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>
        <v>0</v>
      </c>
      <c r="M1431" s="25">
        <v>0</v>
      </c>
      <c r="O1431" s="1"/>
    </row>
    <row r="1432" spans="1:15" ht="18.75">
      <c r="A1432" s="1">
        <v>27</v>
      </c>
      <c r="B1432" s="25">
        <v>0</v>
      </c>
      <c r="C1432" s="25">
        <v>0</v>
      </c>
      <c r="D1432" s="25">
        <v>4.3</v>
      </c>
      <c r="E1432" s="25">
        <v>0</v>
      </c>
      <c r="F1432" s="25">
        <v>60.7</v>
      </c>
      <c r="G1432" s="25">
        <v>56.5</v>
      </c>
      <c r="H1432" s="25">
        <v>0</v>
      </c>
      <c r="I1432" s="25">
        <v>0</v>
      </c>
      <c r="J1432" s="25">
        <v>0</v>
      </c>
      <c r="K1432" s="25">
        <v>0</v>
      </c>
      <c r="L1432" s="25">
        <v>0</v>
      </c>
      <c r="M1432" s="25">
        <v>0</v>
      </c>
      <c r="O1432" s="1"/>
    </row>
    <row r="1433" spans="1:15" ht="18.75">
      <c r="A1433" s="1">
        <v>28</v>
      </c>
      <c r="B1433" s="25">
        <v>0</v>
      </c>
      <c r="C1433" s="25">
        <v>0</v>
      </c>
      <c r="D1433" s="25">
        <v>0</v>
      </c>
      <c r="E1433" s="25">
        <v>9.8</v>
      </c>
      <c r="F1433" s="25">
        <v>1.2</v>
      </c>
      <c r="G1433" s="25">
        <v>0</v>
      </c>
      <c r="H1433" s="25">
        <v>0.3</v>
      </c>
      <c r="I1433" s="25">
        <v>0</v>
      </c>
      <c r="J1433" s="25">
        <v>0</v>
      </c>
      <c r="K1433" s="25">
        <v>0</v>
      </c>
      <c r="L1433" s="25">
        <v>0</v>
      </c>
      <c r="M1433" s="25">
        <v>0</v>
      </c>
      <c r="O1433" s="1"/>
    </row>
    <row r="1434" spans="1:15" ht="18.75">
      <c r="A1434" s="1">
        <v>29</v>
      </c>
      <c r="B1434" s="25">
        <v>2.1</v>
      </c>
      <c r="C1434" s="25">
        <v>0</v>
      </c>
      <c r="D1434" s="25">
        <v>3.8</v>
      </c>
      <c r="E1434" s="25">
        <v>10.2</v>
      </c>
      <c r="F1434" s="25">
        <v>6.6</v>
      </c>
      <c r="G1434" s="25">
        <v>0</v>
      </c>
      <c r="H1434" s="25">
        <v>21.2</v>
      </c>
      <c r="I1434" s="25">
        <v>0</v>
      </c>
      <c r="J1434" s="25">
        <v>0</v>
      </c>
      <c r="K1434" s="25">
        <v>0</v>
      </c>
      <c r="L1434" s="25"/>
      <c r="M1434" s="25">
        <v>0</v>
      </c>
      <c r="O1434" s="1"/>
    </row>
    <row r="1435" spans="1:15" ht="18.75">
      <c r="A1435" s="1">
        <v>30</v>
      </c>
      <c r="B1435" s="25">
        <v>6.9</v>
      </c>
      <c r="C1435" s="25">
        <v>0</v>
      </c>
      <c r="D1435" s="25">
        <v>12.6</v>
      </c>
      <c r="E1435" s="25">
        <v>0</v>
      </c>
      <c r="F1435" s="25">
        <v>1.3</v>
      </c>
      <c r="G1435" s="25">
        <v>6.3</v>
      </c>
      <c r="H1435" s="25">
        <v>0</v>
      </c>
      <c r="I1435" s="25">
        <v>0</v>
      </c>
      <c r="J1435" s="25">
        <v>0</v>
      </c>
      <c r="K1435" s="25">
        <v>0</v>
      </c>
      <c r="L1435" s="25"/>
      <c r="M1435" s="25">
        <v>0</v>
      </c>
      <c r="O1435" s="1"/>
    </row>
    <row r="1436" spans="1:15" ht="18.75">
      <c r="A1436" s="1">
        <v>31</v>
      </c>
      <c r="B1436" s="25"/>
      <c r="C1436" s="25">
        <v>3.5</v>
      </c>
      <c r="D1436" s="25"/>
      <c r="E1436" s="25">
        <v>7.4</v>
      </c>
      <c r="F1436" s="25">
        <v>1.8</v>
      </c>
      <c r="G1436" s="25"/>
      <c r="H1436" s="25">
        <v>0</v>
      </c>
      <c r="I1436" s="25"/>
      <c r="J1436" s="25">
        <v>0</v>
      </c>
      <c r="K1436" s="25">
        <v>0</v>
      </c>
      <c r="L1436" s="25"/>
      <c r="M1436" s="25">
        <v>0</v>
      </c>
      <c r="O1436" s="1"/>
    </row>
    <row r="1437" spans="1:15" ht="18.75">
      <c r="A1437" s="1" t="s">
        <v>59</v>
      </c>
      <c r="B1437" s="25">
        <v>22.4</v>
      </c>
      <c r="C1437" s="25">
        <v>136.5</v>
      </c>
      <c r="D1437" s="25">
        <v>167.7</v>
      </c>
      <c r="E1437" s="25">
        <v>390.7</v>
      </c>
      <c r="F1437" s="25">
        <v>223.1</v>
      </c>
      <c r="G1437" s="25">
        <v>279</v>
      </c>
      <c r="H1437" s="25">
        <v>29.5</v>
      </c>
      <c r="I1437" s="25">
        <v>0</v>
      </c>
      <c r="J1437" s="25">
        <v>0</v>
      </c>
      <c r="K1437" s="25">
        <v>1.5</v>
      </c>
      <c r="L1437" s="25">
        <v>0</v>
      </c>
      <c r="M1437" s="25">
        <v>105.6</v>
      </c>
      <c r="N1437" s="1">
        <v>1356</v>
      </c>
      <c r="O1437" s="1" t="s">
        <v>60</v>
      </c>
    </row>
    <row r="1438" spans="1:15" ht="18.75">
      <c r="A1438" s="1" t="s">
        <v>61</v>
      </c>
      <c r="B1438" s="25" t="s">
        <v>62</v>
      </c>
      <c r="C1438" s="25">
        <v>4.4</v>
      </c>
      <c r="D1438" s="25">
        <v>5.6</v>
      </c>
      <c r="E1438" s="25">
        <v>12.6</v>
      </c>
      <c r="F1438" s="25">
        <v>7.2</v>
      </c>
      <c r="G1438" s="25">
        <v>9.3</v>
      </c>
      <c r="H1438" s="25">
        <v>1</v>
      </c>
      <c r="I1438" s="25">
        <v>0</v>
      </c>
      <c r="J1438" s="25">
        <v>0</v>
      </c>
      <c r="K1438" s="25">
        <v>0</v>
      </c>
      <c r="L1438" s="25">
        <v>0</v>
      </c>
      <c r="M1438" s="25">
        <v>3.4</v>
      </c>
      <c r="N1438" s="1">
        <v>3.7</v>
      </c>
      <c r="O1438" s="1" t="s">
        <v>63</v>
      </c>
    </row>
    <row r="1439" spans="1:15" ht="18.75">
      <c r="A1439" s="1" t="s">
        <v>64</v>
      </c>
      <c r="B1439" s="25" t="s">
        <v>65</v>
      </c>
      <c r="C1439" s="25">
        <v>11</v>
      </c>
      <c r="D1439" s="25">
        <v>14</v>
      </c>
      <c r="E1439" s="25">
        <v>20</v>
      </c>
      <c r="F1439" s="25">
        <v>19</v>
      </c>
      <c r="G1439" s="25">
        <v>14</v>
      </c>
      <c r="H1439" s="25">
        <v>4</v>
      </c>
      <c r="I1439" s="25">
        <v>0</v>
      </c>
      <c r="J1439" s="25">
        <v>0</v>
      </c>
      <c r="K1439" s="25">
        <v>1</v>
      </c>
      <c r="L1439" s="25">
        <v>0</v>
      </c>
      <c r="M1439" s="25">
        <v>6</v>
      </c>
      <c r="N1439" s="1">
        <v>94</v>
      </c>
      <c r="O1439" s="1" t="s">
        <v>66</v>
      </c>
    </row>
    <row r="1440" spans="1:15" ht="18.75">
      <c r="A1440" s="1" t="s">
        <v>67</v>
      </c>
      <c r="B1440" s="25" t="s">
        <v>68</v>
      </c>
      <c r="C1440" s="25" t="s">
        <v>69</v>
      </c>
      <c r="D1440" s="25">
        <v>138.2</v>
      </c>
      <c r="E1440" s="25" t="s">
        <v>70</v>
      </c>
      <c r="F1440" s="25" t="s">
        <v>71</v>
      </c>
      <c r="G1440" s="25" t="s">
        <v>72</v>
      </c>
      <c r="H1440" s="25" t="s">
        <v>73</v>
      </c>
      <c r="I1440" s="25" t="s">
        <v>74</v>
      </c>
      <c r="J1440" s="25" t="s">
        <v>75</v>
      </c>
      <c r="K1440" s="25" t="s">
        <v>76</v>
      </c>
      <c r="L1440" s="25" t="s">
        <v>77</v>
      </c>
      <c r="M1440" s="25" t="s">
        <v>78</v>
      </c>
      <c r="O1440" s="1"/>
    </row>
    <row r="1441" spans="1:15" ht="18.75">
      <c r="A1441" s="1" t="s">
        <v>67</v>
      </c>
      <c r="B1441" s="25" t="s">
        <v>79</v>
      </c>
      <c r="C1441" s="25" t="s">
        <v>69</v>
      </c>
      <c r="D1441" s="25">
        <v>159.4</v>
      </c>
      <c r="E1441" s="25" t="s">
        <v>80</v>
      </c>
      <c r="F1441" s="25" t="s">
        <v>71</v>
      </c>
      <c r="G1441" s="25" t="s">
        <v>72</v>
      </c>
      <c r="H1441" s="25" t="s">
        <v>81</v>
      </c>
      <c r="I1441" s="25" t="s">
        <v>74</v>
      </c>
      <c r="J1441" s="25" t="s">
        <v>75</v>
      </c>
      <c r="K1441" s="25" t="s">
        <v>82</v>
      </c>
      <c r="L1441" s="25" t="s">
        <v>83</v>
      </c>
      <c r="M1441" s="25" t="s">
        <v>78</v>
      </c>
      <c r="O1441" s="1"/>
    </row>
    <row r="1442" spans="1:15" ht="18.75">
      <c r="A1442" s="1" t="s">
        <v>67</v>
      </c>
      <c r="B1442" s="25" t="s">
        <v>84</v>
      </c>
      <c r="C1442" s="25" t="s">
        <v>69</v>
      </c>
      <c r="D1442" s="25">
        <v>205.7</v>
      </c>
      <c r="E1442" s="25" t="s">
        <v>85</v>
      </c>
      <c r="F1442" s="25" t="s">
        <v>71</v>
      </c>
      <c r="G1442" s="25" t="s">
        <v>72</v>
      </c>
      <c r="H1442" s="25" t="s">
        <v>86</v>
      </c>
      <c r="I1442" s="25" t="s">
        <v>74</v>
      </c>
      <c r="J1442" s="25" t="s">
        <v>75</v>
      </c>
      <c r="K1442" s="25" t="s">
        <v>87</v>
      </c>
      <c r="L1442" s="25" t="s">
        <v>88</v>
      </c>
      <c r="M1442" s="25" t="s">
        <v>78</v>
      </c>
      <c r="O1442" s="1"/>
    </row>
    <row r="1443" spans="1:15" ht="18.75">
      <c r="A1443" s="1" t="s">
        <v>67</v>
      </c>
      <c r="B1443" s="25" t="s">
        <v>89</v>
      </c>
      <c r="C1443" s="25" t="s">
        <v>69</v>
      </c>
      <c r="D1443" s="25">
        <v>217.2</v>
      </c>
      <c r="E1443" s="25" t="s">
        <v>85</v>
      </c>
      <c r="F1443" s="25" t="s">
        <v>71</v>
      </c>
      <c r="G1443" s="25" t="s">
        <v>72</v>
      </c>
      <c r="H1443" s="25" t="s">
        <v>90</v>
      </c>
      <c r="I1443" s="25" t="s">
        <v>74</v>
      </c>
      <c r="J1443" s="25" t="s">
        <v>75</v>
      </c>
      <c r="K1443" s="25" t="s">
        <v>91</v>
      </c>
      <c r="L1443" s="25" t="s">
        <v>92</v>
      </c>
      <c r="M1443" s="25" t="s">
        <v>78</v>
      </c>
      <c r="O1443" s="1"/>
    </row>
    <row r="1444" spans="1:15" ht="18.75">
      <c r="A1444" s="1" t="s">
        <v>67</v>
      </c>
      <c r="B1444" s="25" t="s">
        <v>93</v>
      </c>
      <c r="C1444" s="25" t="s">
        <v>69</v>
      </c>
      <c r="D1444" s="25">
        <v>223.7</v>
      </c>
      <c r="E1444" s="25" t="s">
        <v>94</v>
      </c>
      <c r="F1444" s="25" t="s">
        <v>71</v>
      </c>
      <c r="G1444" s="25" t="s">
        <v>72</v>
      </c>
      <c r="H1444" s="25" t="s">
        <v>95</v>
      </c>
      <c r="I1444" s="25" t="s">
        <v>74</v>
      </c>
      <c r="J1444" s="25" t="s">
        <v>75</v>
      </c>
      <c r="K1444" s="25" t="s">
        <v>96</v>
      </c>
      <c r="L1444" s="25" t="s">
        <v>77</v>
      </c>
      <c r="M1444" s="25" t="s">
        <v>78</v>
      </c>
      <c r="O1444" s="1"/>
    </row>
    <row r="1445" spans="1:15" ht="18.75">
      <c r="A1445" s="1" t="s">
        <v>67</v>
      </c>
      <c r="B1445" s="25" t="s">
        <v>97</v>
      </c>
      <c r="C1445" s="25" t="s">
        <v>69</v>
      </c>
      <c r="D1445" s="25">
        <v>296.8</v>
      </c>
      <c r="E1445" s="25" t="s">
        <v>98</v>
      </c>
      <c r="F1445" s="25" t="s">
        <v>99</v>
      </c>
      <c r="G1445" s="25" t="s">
        <v>72</v>
      </c>
      <c r="H1445" s="25" t="s">
        <v>100</v>
      </c>
      <c r="I1445" s="25" t="s">
        <v>74</v>
      </c>
      <c r="J1445" s="25" t="s">
        <v>75</v>
      </c>
      <c r="K1445" s="25" t="s">
        <v>101</v>
      </c>
      <c r="L1445" s="25" t="s">
        <v>102</v>
      </c>
      <c r="M1445" s="25" t="s">
        <v>103</v>
      </c>
      <c r="O1445" s="1"/>
    </row>
    <row r="1446" spans="1:15" ht="18.75">
      <c r="A1446" s="1" t="s">
        <v>67</v>
      </c>
      <c r="B1446" s="25" t="s">
        <v>104</v>
      </c>
      <c r="C1446" s="25" t="s">
        <v>69</v>
      </c>
      <c r="D1446" s="25">
        <v>405.4</v>
      </c>
      <c r="E1446" s="25" t="s">
        <v>105</v>
      </c>
      <c r="F1446" s="25" t="s">
        <v>99</v>
      </c>
      <c r="G1446" s="25"/>
      <c r="H1446" s="25"/>
      <c r="I1446" s="25"/>
      <c r="J1446" s="25"/>
      <c r="K1446" s="25"/>
      <c r="L1446" s="25"/>
      <c r="M1446" s="25"/>
      <c r="O1446" s="1"/>
    </row>
    <row r="1447" spans="2:15" ht="18.75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 t="s">
        <v>21</v>
      </c>
      <c r="N1447" s="1" t="s">
        <v>22</v>
      </c>
      <c r="O1447" s="1"/>
    </row>
    <row r="1448" spans="1:15" ht="18.75">
      <c r="A1448" s="1" t="s">
        <v>23</v>
      </c>
      <c r="B1448" s="25" t="s">
        <v>24</v>
      </c>
      <c r="C1448" s="25" t="s">
        <v>25</v>
      </c>
      <c r="D1448" s="25" t="s">
        <v>26</v>
      </c>
      <c r="E1448" s="25" t="s">
        <v>27</v>
      </c>
      <c r="F1448" s="25"/>
      <c r="G1448" s="25"/>
      <c r="H1448" s="25"/>
      <c r="I1448" s="25"/>
      <c r="J1448" s="25"/>
      <c r="K1448" s="25"/>
      <c r="L1448" s="25"/>
      <c r="M1448" s="25" t="s">
        <v>28</v>
      </c>
      <c r="N1448" s="1" t="s">
        <v>29</v>
      </c>
      <c r="O1448" s="1" t="s">
        <v>30</v>
      </c>
    </row>
    <row r="1449" spans="1:15" ht="18.75">
      <c r="A1449" s="1" t="s">
        <v>31</v>
      </c>
      <c r="B1449" s="25" t="s">
        <v>32</v>
      </c>
      <c r="C1449" s="25" t="s">
        <v>33</v>
      </c>
      <c r="D1449" s="25" t="s">
        <v>34</v>
      </c>
      <c r="E1449" s="25" t="s">
        <v>35</v>
      </c>
      <c r="F1449" s="25"/>
      <c r="G1449" s="25"/>
      <c r="H1449" s="25"/>
      <c r="I1449" s="25"/>
      <c r="J1449" s="25"/>
      <c r="K1449" s="25"/>
      <c r="L1449" s="25"/>
      <c r="M1449" s="25" t="s">
        <v>36</v>
      </c>
      <c r="N1449" s="1" t="s">
        <v>37</v>
      </c>
      <c r="O1449" s="1">
        <v>1</v>
      </c>
    </row>
    <row r="1450" spans="2:15" ht="18.75">
      <c r="B1450" s="25"/>
      <c r="C1450" s="25"/>
      <c r="D1450" s="25"/>
      <c r="E1450" s="25"/>
      <c r="F1450" s="25" t="s">
        <v>38</v>
      </c>
      <c r="G1450" s="25" t="s">
        <v>39</v>
      </c>
      <c r="H1450" s="25">
        <v>-2001</v>
      </c>
      <c r="I1450" s="25"/>
      <c r="J1450" s="25"/>
      <c r="K1450" s="25"/>
      <c r="L1450" s="25"/>
      <c r="M1450" s="25"/>
      <c r="O1450" s="1"/>
    </row>
    <row r="1451" spans="2:15" ht="18.75">
      <c r="B1451" s="25"/>
      <c r="C1451" s="25"/>
      <c r="D1451" s="25"/>
      <c r="E1451" s="25" t="s">
        <v>40</v>
      </c>
      <c r="F1451" s="25" t="s">
        <v>41</v>
      </c>
      <c r="G1451" s="25" t="s">
        <v>42</v>
      </c>
      <c r="H1451" s="25" t="s">
        <v>43</v>
      </c>
      <c r="I1451" s="25" t="s">
        <v>44</v>
      </c>
      <c r="J1451" s="25"/>
      <c r="K1451" s="25"/>
      <c r="L1451" s="25"/>
      <c r="M1451" s="25"/>
      <c r="O1451" s="1"/>
    </row>
    <row r="1452" spans="1:15" ht="18.75">
      <c r="A1452" s="1" t="s">
        <v>45</v>
      </c>
      <c r="B1452" s="25" t="s">
        <v>46</v>
      </c>
      <c r="C1452" s="25" t="s">
        <v>47</v>
      </c>
      <c r="D1452" s="25" t="s">
        <v>48</v>
      </c>
      <c r="E1452" s="25" t="s">
        <v>49</v>
      </c>
      <c r="F1452" s="25" t="s">
        <v>50</v>
      </c>
      <c r="G1452" s="25" t="s">
        <v>51</v>
      </c>
      <c r="H1452" s="25" t="s">
        <v>52</v>
      </c>
      <c r="I1452" s="25" t="s">
        <v>53</v>
      </c>
      <c r="J1452" s="25" t="s">
        <v>54</v>
      </c>
      <c r="K1452" s="25" t="s">
        <v>55</v>
      </c>
      <c r="L1452" s="25" t="s">
        <v>56</v>
      </c>
      <c r="M1452" s="25" t="s">
        <v>57</v>
      </c>
      <c r="N1452" s="1" t="s">
        <v>58</v>
      </c>
      <c r="O1452" s="1"/>
    </row>
    <row r="1453" spans="1:15" ht="18.75">
      <c r="A1453" s="1">
        <v>1</v>
      </c>
      <c r="B1453" s="25">
        <v>0</v>
      </c>
      <c r="C1453" s="25">
        <v>0.7</v>
      </c>
      <c r="D1453" s="25">
        <v>2.1</v>
      </c>
      <c r="E1453" s="25">
        <v>13.8</v>
      </c>
      <c r="F1453" s="25">
        <v>18.2</v>
      </c>
      <c r="G1453" s="25">
        <v>0</v>
      </c>
      <c r="H1453" s="25">
        <v>0</v>
      </c>
      <c r="I1453" s="25">
        <v>0</v>
      </c>
      <c r="J1453" s="25">
        <v>0</v>
      </c>
      <c r="K1453" s="25">
        <v>0</v>
      </c>
      <c r="L1453" s="25">
        <v>0</v>
      </c>
      <c r="M1453" s="25">
        <v>0</v>
      </c>
      <c r="O1453" s="1"/>
    </row>
    <row r="1454" spans="1:15" ht="18.75">
      <c r="A1454" s="1">
        <v>2</v>
      </c>
      <c r="B1454" s="25">
        <v>0</v>
      </c>
      <c r="C1454" s="25">
        <v>63</v>
      </c>
      <c r="D1454" s="25">
        <v>49.3</v>
      </c>
      <c r="E1454" s="25">
        <v>0</v>
      </c>
      <c r="F1454" s="25">
        <v>113.6</v>
      </c>
      <c r="G1454" s="25">
        <v>42.5</v>
      </c>
      <c r="H1454" s="25">
        <v>0</v>
      </c>
      <c r="I1454" s="25">
        <v>0</v>
      </c>
      <c r="J1454" s="25">
        <v>0</v>
      </c>
      <c r="K1454" s="25">
        <v>0</v>
      </c>
      <c r="L1454" s="25">
        <v>0</v>
      </c>
      <c r="M1454" s="25">
        <v>0</v>
      </c>
      <c r="O1454" s="1"/>
    </row>
    <row r="1455" spans="1:15" ht="18.75">
      <c r="A1455" s="1">
        <v>3</v>
      </c>
      <c r="B1455" s="25">
        <v>0.6</v>
      </c>
      <c r="C1455" s="25">
        <v>3.4</v>
      </c>
      <c r="D1455" s="25">
        <v>0.6</v>
      </c>
      <c r="E1455" s="25">
        <v>0</v>
      </c>
      <c r="F1455" s="25">
        <v>71.8</v>
      </c>
      <c r="G1455" s="25">
        <v>0.8</v>
      </c>
      <c r="H1455" s="25">
        <v>0</v>
      </c>
      <c r="I1455" s="25">
        <v>0</v>
      </c>
      <c r="J1455" s="25">
        <v>0</v>
      </c>
      <c r="K1455" s="25">
        <v>0</v>
      </c>
      <c r="L1455" s="25">
        <v>0</v>
      </c>
      <c r="M1455" s="25">
        <v>0</v>
      </c>
      <c r="O1455" s="1"/>
    </row>
    <row r="1456" spans="1:15" ht="18.75">
      <c r="A1456" s="1">
        <v>4</v>
      </c>
      <c r="B1456" s="25">
        <v>0</v>
      </c>
      <c r="C1456" s="25">
        <v>3.8</v>
      </c>
      <c r="D1456" s="25">
        <v>13.4</v>
      </c>
      <c r="E1456" s="25">
        <v>0</v>
      </c>
      <c r="F1456" s="25">
        <v>0</v>
      </c>
      <c r="G1456" s="25">
        <v>72.4</v>
      </c>
      <c r="H1456" s="25">
        <v>0</v>
      </c>
      <c r="I1456" s="25">
        <v>0</v>
      </c>
      <c r="J1456" s="25">
        <v>0</v>
      </c>
      <c r="K1456" s="25">
        <v>0</v>
      </c>
      <c r="L1456" s="25">
        <v>0</v>
      </c>
      <c r="M1456" s="25">
        <v>0</v>
      </c>
      <c r="O1456" s="1"/>
    </row>
    <row r="1457" spans="1:15" ht="18.75">
      <c r="A1457" s="1">
        <v>5</v>
      </c>
      <c r="B1457" s="25">
        <v>0</v>
      </c>
      <c r="C1457" s="25">
        <v>0</v>
      </c>
      <c r="D1457" s="25">
        <v>0</v>
      </c>
      <c r="E1457" s="25">
        <v>6.4</v>
      </c>
      <c r="F1457" s="25">
        <v>17.4</v>
      </c>
      <c r="G1457" s="25">
        <v>81.4</v>
      </c>
      <c r="H1457" s="25">
        <v>0</v>
      </c>
      <c r="I1457" s="25">
        <v>0</v>
      </c>
      <c r="J1457" s="25">
        <v>0</v>
      </c>
      <c r="K1457" s="25">
        <v>0</v>
      </c>
      <c r="L1457" s="25">
        <v>0</v>
      </c>
      <c r="M1457" s="25">
        <v>0</v>
      </c>
      <c r="O1457" s="1"/>
    </row>
    <row r="1458" spans="1:15" ht="18.75">
      <c r="A1458" s="1">
        <v>6</v>
      </c>
      <c r="B1458" s="25">
        <v>0</v>
      </c>
      <c r="C1458" s="25">
        <v>0</v>
      </c>
      <c r="D1458" s="25">
        <v>0</v>
      </c>
      <c r="E1458" s="25">
        <v>1.8</v>
      </c>
      <c r="F1458" s="25">
        <v>0.8</v>
      </c>
      <c r="G1458" s="25">
        <v>13.1</v>
      </c>
      <c r="H1458" s="25">
        <v>0</v>
      </c>
      <c r="I1458" s="25">
        <v>0</v>
      </c>
      <c r="J1458" s="25">
        <v>0</v>
      </c>
      <c r="K1458" s="25">
        <v>0</v>
      </c>
      <c r="L1458" s="25">
        <v>0</v>
      </c>
      <c r="M1458" s="25">
        <v>0</v>
      </c>
      <c r="O1458" s="1"/>
    </row>
    <row r="1459" spans="1:15" ht="18.75">
      <c r="A1459" s="1">
        <v>7</v>
      </c>
      <c r="B1459" s="25">
        <v>0</v>
      </c>
      <c r="C1459" s="25">
        <v>0</v>
      </c>
      <c r="D1459" s="25">
        <v>0</v>
      </c>
      <c r="E1459" s="25">
        <v>19.6</v>
      </c>
      <c r="F1459" s="25">
        <v>12.6</v>
      </c>
      <c r="G1459" s="25">
        <v>0.4</v>
      </c>
      <c r="H1459" s="25">
        <v>0</v>
      </c>
      <c r="I1459" s="25">
        <v>0</v>
      </c>
      <c r="J1459" s="25">
        <v>0</v>
      </c>
      <c r="K1459" s="25">
        <v>0</v>
      </c>
      <c r="L1459" s="25">
        <v>0</v>
      </c>
      <c r="M1459" s="25">
        <v>0</v>
      </c>
      <c r="O1459" s="1"/>
    </row>
    <row r="1460" spans="1:15" ht="18.75">
      <c r="A1460" s="1">
        <v>8</v>
      </c>
      <c r="B1460" s="25">
        <v>0</v>
      </c>
      <c r="C1460" s="25">
        <v>0</v>
      </c>
      <c r="D1460" s="25">
        <v>0</v>
      </c>
      <c r="E1460" s="25">
        <v>8.7</v>
      </c>
      <c r="F1460" s="25">
        <v>0</v>
      </c>
      <c r="G1460" s="25">
        <v>0</v>
      </c>
      <c r="H1460" s="25">
        <v>0.2</v>
      </c>
      <c r="I1460" s="25">
        <v>0</v>
      </c>
      <c r="J1460" s="25">
        <v>0</v>
      </c>
      <c r="K1460" s="25">
        <v>0</v>
      </c>
      <c r="L1460" s="25">
        <v>0</v>
      </c>
      <c r="M1460" s="25">
        <v>0</v>
      </c>
      <c r="O1460" s="1"/>
    </row>
    <row r="1461" spans="1:15" ht="18.75">
      <c r="A1461" s="1">
        <v>9</v>
      </c>
      <c r="B1461" s="25">
        <v>0</v>
      </c>
      <c r="C1461" s="25">
        <v>0</v>
      </c>
      <c r="D1461" s="25">
        <v>0</v>
      </c>
      <c r="E1461" s="25">
        <v>0.7</v>
      </c>
      <c r="F1461" s="25">
        <v>0.3</v>
      </c>
      <c r="G1461" s="25">
        <v>0</v>
      </c>
      <c r="H1461" s="25">
        <v>4.3</v>
      </c>
      <c r="I1461" s="25">
        <v>0</v>
      </c>
      <c r="J1461" s="25">
        <v>0</v>
      </c>
      <c r="K1461" s="25">
        <v>0</v>
      </c>
      <c r="L1461" s="25">
        <v>0</v>
      </c>
      <c r="M1461" s="25">
        <v>0</v>
      </c>
      <c r="O1461" s="1"/>
    </row>
    <row r="1462" spans="1:15" ht="18.75">
      <c r="A1462" s="1">
        <v>10</v>
      </c>
      <c r="B1462" s="25">
        <v>0</v>
      </c>
      <c r="C1462" s="25">
        <v>18.3</v>
      </c>
      <c r="D1462" s="25">
        <v>0</v>
      </c>
      <c r="E1462" s="25">
        <v>0</v>
      </c>
      <c r="F1462" s="25">
        <v>16.4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>
        <v>0</v>
      </c>
      <c r="M1462" s="25">
        <v>0</v>
      </c>
      <c r="O1462" s="1"/>
    </row>
    <row r="1463" spans="1:15" ht="18.75">
      <c r="A1463" s="1">
        <v>11</v>
      </c>
      <c r="B1463" s="25">
        <v>0</v>
      </c>
      <c r="C1463" s="25">
        <v>0</v>
      </c>
      <c r="D1463" s="25">
        <v>0</v>
      </c>
      <c r="E1463" s="25">
        <v>0</v>
      </c>
      <c r="F1463" s="25">
        <v>38.2</v>
      </c>
      <c r="G1463" s="25">
        <v>0.3</v>
      </c>
      <c r="H1463" s="25">
        <v>0</v>
      </c>
      <c r="I1463" s="25">
        <v>0</v>
      </c>
      <c r="J1463" s="25">
        <v>0</v>
      </c>
      <c r="K1463" s="25">
        <v>0</v>
      </c>
      <c r="L1463" s="25">
        <v>0</v>
      </c>
      <c r="M1463" s="25">
        <v>0</v>
      </c>
      <c r="O1463" s="1"/>
    </row>
    <row r="1464" spans="1:15" ht="18.75">
      <c r="A1464" s="1">
        <v>12</v>
      </c>
      <c r="B1464" s="25">
        <v>0.3</v>
      </c>
      <c r="C1464" s="25">
        <v>0</v>
      </c>
      <c r="D1464" s="25">
        <v>0</v>
      </c>
      <c r="E1464" s="25">
        <v>0</v>
      </c>
      <c r="F1464" s="25">
        <v>31.8</v>
      </c>
      <c r="G1464" s="25">
        <v>18.5</v>
      </c>
      <c r="H1464" s="25">
        <v>0</v>
      </c>
      <c r="I1464" s="25">
        <v>0</v>
      </c>
      <c r="J1464" s="25">
        <v>0</v>
      </c>
      <c r="K1464" s="25">
        <v>12.4</v>
      </c>
      <c r="L1464" s="25">
        <v>0</v>
      </c>
      <c r="M1464" s="25">
        <v>0</v>
      </c>
      <c r="O1464" s="1"/>
    </row>
    <row r="1465" spans="1:15" ht="18.75">
      <c r="A1465" s="1">
        <v>13</v>
      </c>
      <c r="B1465" s="25">
        <v>0</v>
      </c>
      <c r="C1465" s="25">
        <v>0</v>
      </c>
      <c r="D1465" s="25">
        <v>0</v>
      </c>
      <c r="E1465" s="25">
        <v>0.2</v>
      </c>
      <c r="F1465" s="25">
        <v>0.3</v>
      </c>
      <c r="G1465" s="25">
        <v>0.4</v>
      </c>
      <c r="H1465" s="25">
        <v>0</v>
      </c>
      <c r="I1465" s="25">
        <v>0</v>
      </c>
      <c r="J1465" s="25">
        <v>0</v>
      </c>
      <c r="K1465" s="25">
        <v>0</v>
      </c>
      <c r="L1465" s="25">
        <v>0</v>
      </c>
      <c r="M1465" s="25">
        <v>0</v>
      </c>
      <c r="O1465" s="1"/>
    </row>
    <row r="1466" spans="1:15" ht="18.75">
      <c r="A1466" s="1">
        <v>14</v>
      </c>
      <c r="B1466" s="25">
        <v>0</v>
      </c>
      <c r="C1466" s="25">
        <v>35.3</v>
      </c>
      <c r="D1466" s="25">
        <v>0.4</v>
      </c>
      <c r="E1466" s="25">
        <v>0.9</v>
      </c>
      <c r="F1466" s="25">
        <v>0.7</v>
      </c>
      <c r="G1466" s="25">
        <v>0.2</v>
      </c>
      <c r="H1466" s="25">
        <v>0</v>
      </c>
      <c r="I1466" s="25">
        <v>0</v>
      </c>
      <c r="J1466" s="25">
        <v>0</v>
      </c>
      <c r="K1466" s="25">
        <v>0</v>
      </c>
      <c r="L1466" s="25">
        <v>0</v>
      </c>
      <c r="M1466" s="25">
        <v>0</v>
      </c>
      <c r="O1466" s="1"/>
    </row>
    <row r="1467" spans="1:15" ht="18.75">
      <c r="A1467" s="1">
        <v>15</v>
      </c>
      <c r="B1467" s="25">
        <v>0</v>
      </c>
      <c r="C1467" s="25">
        <v>18.4</v>
      </c>
      <c r="D1467" s="25">
        <v>0</v>
      </c>
      <c r="E1467" s="25">
        <v>31.6</v>
      </c>
      <c r="F1467" s="25">
        <v>12.4</v>
      </c>
      <c r="G1467" s="25">
        <v>0</v>
      </c>
      <c r="H1467" s="25">
        <v>23.8</v>
      </c>
      <c r="I1467" s="25">
        <v>0</v>
      </c>
      <c r="J1467" s="25">
        <v>0</v>
      </c>
      <c r="K1467" s="25">
        <v>0</v>
      </c>
      <c r="L1467" s="25">
        <v>0</v>
      </c>
      <c r="M1467" s="25">
        <v>0</v>
      </c>
      <c r="O1467" s="1"/>
    </row>
    <row r="1468" spans="1:15" ht="18.75">
      <c r="A1468" s="1">
        <v>16</v>
      </c>
      <c r="B1468" s="25">
        <v>0</v>
      </c>
      <c r="C1468" s="25">
        <v>0.2</v>
      </c>
      <c r="D1468" s="25">
        <v>0</v>
      </c>
      <c r="E1468" s="25">
        <v>8.4</v>
      </c>
      <c r="F1468" s="25">
        <v>0.2</v>
      </c>
      <c r="G1468" s="25">
        <v>0</v>
      </c>
      <c r="H1468" s="25">
        <v>0.3</v>
      </c>
      <c r="I1468" s="25">
        <v>0</v>
      </c>
      <c r="J1468" s="25">
        <v>0</v>
      </c>
      <c r="K1468" s="25">
        <v>0</v>
      </c>
      <c r="L1468" s="25">
        <v>0</v>
      </c>
      <c r="M1468" s="25">
        <v>0</v>
      </c>
      <c r="O1468" s="1"/>
    </row>
    <row r="1469" spans="1:15" ht="18.75">
      <c r="A1469" s="1">
        <v>17</v>
      </c>
      <c r="B1469" s="25">
        <v>0</v>
      </c>
      <c r="C1469" s="25">
        <v>0</v>
      </c>
      <c r="D1469" s="25">
        <v>0</v>
      </c>
      <c r="E1469" s="25">
        <v>0.7</v>
      </c>
      <c r="F1469" s="25">
        <v>44.6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>
        <v>0</v>
      </c>
      <c r="M1469" s="25">
        <v>0</v>
      </c>
      <c r="O1469" s="1"/>
    </row>
    <row r="1470" spans="1:15" ht="18.75">
      <c r="A1470" s="1">
        <v>18</v>
      </c>
      <c r="B1470" s="25">
        <v>0</v>
      </c>
      <c r="C1470" s="25">
        <v>0</v>
      </c>
      <c r="D1470" s="25">
        <v>0</v>
      </c>
      <c r="E1470" s="25">
        <v>0</v>
      </c>
      <c r="F1470" s="25">
        <v>0</v>
      </c>
      <c r="G1470" s="25">
        <v>0</v>
      </c>
      <c r="H1470" s="25">
        <v>0</v>
      </c>
      <c r="I1470" s="25">
        <v>0</v>
      </c>
      <c r="J1470" s="25">
        <v>0</v>
      </c>
      <c r="K1470" s="25">
        <v>0</v>
      </c>
      <c r="L1470" s="25">
        <v>0</v>
      </c>
      <c r="M1470" s="25">
        <v>0</v>
      </c>
      <c r="O1470" s="1"/>
    </row>
    <row r="1471" spans="1:15" ht="18.75">
      <c r="A1471" s="1">
        <v>19</v>
      </c>
      <c r="B1471" s="25">
        <v>0</v>
      </c>
      <c r="C1471" s="25">
        <v>0.7</v>
      </c>
      <c r="D1471" s="25">
        <v>16.3</v>
      </c>
      <c r="E1471" s="25">
        <v>0.5</v>
      </c>
      <c r="F1471" s="25">
        <v>0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>
        <v>0</v>
      </c>
      <c r="M1471" s="25">
        <v>0</v>
      </c>
      <c r="O1471" s="1"/>
    </row>
    <row r="1472" spans="1:15" ht="18.75">
      <c r="A1472" s="1">
        <v>20</v>
      </c>
      <c r="B1472" s="25">
        <v>0</v>
      </c>
      <c r="C1472" s="25">
        <v>9.6</v>
      </c>
      <c r="D1472" s="25">
        <v>0</v>
      </c>
      <c r="E1472" s="25">
        <v>1.9</v>
      </c>
      <c r="F1472" s="25">
        <v>8.6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>
        <v>0</v>
      </c>
      <c r="M1472" s="25">
        <v>0</v>
      </c>
      <c r="O1472" s="1"/>
    </row>
    <row r="1473" spans="1:15" ht="18.75">
      <c r="A1473" s="1">
        <v>21</v>
      </c>
      <c r="B1473" s="25">
        <v>0</v>
      </c>
      <c r="C1473" s="25">
        <v>0.4</v>
      </c>
      <c r="D1473" s="25">
        <v>0</v>
      </c>
      <c r="E1473" s="25">
        <v>11.2</v>
      </c>
      <c r="F1473" s="25">
        <v>1.4</v>
      </c>
      <c r="G1473" s="25">
        <v>0</v>
      </c>
      <c r="H1473" s="25">
        <v>0</v>
      </c>
      <c r="I1473" s="25">
        <v>0</v>
      </c>
      <c r="J1473" s="25">
        <v>0</v>
      </c>
      <c r="K1473" s="25">
        <v>0</v>
      </c>
      <c r="L1473" s="25">
        <v>0</v>
      </c>
      <c r="M1473" s="25">
        <v>0</v>
      </c>
      <c r="O1473" s="1"/>
    </row>
    <row r="1474" spans="1:15" ht="18.75">
      <c r="A1474" s="1">
        <v>22</v>
      </c>
      <c r="B1474" s="25">
        <v>0</v>
      </c>
      <c r="C1474" s="25">
        <v>0</v>
      </c>
      <c r="D1474" s="25">
        <v>0</v>
      </c>
      <c r="E1474" s="25">
        <v>46.8</v>
      </c>
      <c r="F1474" s="25">
        <v>0</v>
      </c>
      <c r="G1474" s="25">
        <v>0.9</v>
      </c>
      <c r="H1474" s="25">
        <v>0</v>
      </c>
      <c r="I1474" s="25">
        <v>0</v>
      </c>
      <c r="J1474" s="25">
        <v>0</v>
      </c>
      <c r="K1474" s="25">
        <v>0</v>
      </c>
      <c r="L1474" s="25">
        <v>0</v>
      </c>
      <c r="M1474" s="25">
        <v>0</v>
      </c>
      <c r="O1474" s="1"/>
    </row>
    <row r="1475" spans="1:15" ht="18.75">
      <c r="A1475" s="1">
        <v>23</v>
      </c>
      <c r="B1475" s="25">
        <v>0</v>
      </c>
      <c r="C1475" s="25">
        <v>0</v>
      </c>
      <c r="D1475" s="25">
        <v>0</v>
      </c>
      <c r="E1475" s="25">
        <v>14.3</v>
      </c>
      <c r="F1475" s="25">
        <v>0</v>
      </c>
      <c r="G1475" s="25">
        <v>27.3</v>
      </c>
      <c r="H1475" s="25">
        <v>0</v>
      </c>
      <c r="I1475" s="25">
        <v>0</v>
      </c>
      <c r="J1475" s="25">
        <v>0</v>
      </c>
      <c r="K1475" s="25">
        <v>0</v>
      </c>
      <c r="L1475" s="25">
        <v>0</v>
      </c>
      <c r="M1475" s="25">
        <v>0</v>
      </c>
      <c r="O1475" s="1"/>
    </row>
    <row r="1476" spans="1:15" ht="18.75">
      <c r="A1476" s="1">
        <v>24</v>
      </c>
      <c r="B1476" s="25">
        <v>0</v>
      </c>
      <c r="C1476" s="25">
        <v>0</v>
      </c>
      <c r="D1476" s="25">
        <v>0</v>
      </c>
      <c r="E1476" s="25">
        <v>1.8</v>
      </c>
      <c r="F1476" s="25">
        <v>0</v>
      </c>
      <c r="G1476" s="25">
        <v>13.9</v>
      </c>
      <c r="H1476" s="25">
        <v>0</v>
      </c>
      <c r="I1476" s="25">
        <v>0</v>
      </c>
      <c r="J1476" s="25">
        <v>0</v>
      </c>
      <c r="K1476" s="25">
        <v>23.8</v>
      </c>
      <c r="L1476" s="25">
        <v>0</v>
      </c>
      <c r="M1476" s="25">
        <v>0</v>
      </c>
      <c r="O1476" s="1"/>
    </row>
    <row r="1477" spans="1:15" ht="18.75">
      <c r="A1477" s="1">
        <v>25</v>
      </c>
      <c r="B1477" s="25">
        <v>0</v>
      </c>
      <c r="C1477" s="25">
        <v>0</v>
      </c>
      <c r="D1477" s="25">
        <v>0</v>
      </c>
      <c r="E1477" s="25">
        <v>26.4</v>
      </c>
      <c r="F1477" s="25">
        <v>0.4</v>
      </c>
      <c r="G1477" s="25">
        <v>0</v>
      </c>
      <c r="H1477" s="25">
        <v>0</v>
      </c>
      <c r="I1477" s="25">
        <v>0</v>
      </c>
      <c r="J1477" s="25">
        <v>0</v>
      </c>
      <c r="K1477" s="25">
        <v>0</v>
      </c>
      <c r="L1477" s="25">
        <v>0</v>
      </c>
      <c r="M1477" s="25">
        <v>0</v>
      </c>
      <c r="O1477" s="1"/>
    </row>
    <row r="1478" spans="1:15" ht="18.75">
      <c r="A1478" s="1">
        <v>26</v>
      </c>
      <c r="B1478" s="25">
        <v>0</v>
      </c>
      <c r="C1478" s="25">
        <v>0</v>
      </c>
      <c r="D1478" s="25">
        <v>0</v>
      </c>
      <c r="E1478" s="25">
        <v>0.2</v>
      </c>
      <c r="F1478" s="25">
        <v>31.8</v>
      </c>
      <c r="G1478" s="25">
        <v>0</v>
      </c>
      <c r="H1478" s="25">
        <v>0</v>
      </c>
      <c r="I1478" s="25">
        <v>0</v>
      </c>
      <c r="J1478" s="25">
        <v>0</v>
      </c>
      <c r="K1478" s="25">
        <v>0</v>
      </c>
      <c r="L1478" s="25">
        <v>0</v>
      </c>
      <c r="M1478" s="25">
        <v>0</v>
      </c>
      <c r="O1478" s="1"/>
    </row>
    <row r="1479" spans="1:15" ht="18.75">
      <c r="A1479" s="1">
        <v>27</v>
      </c>
      <c r="B1479" s="25">
        <v>0</v>
      </c>
      <c r="C1479" s="25">
        <v>0</v>
      </c>
      <c r="D1479" s="25">
        <v>0</v>
      </c>
      <c r="E1479" s="25">
        <v>0.5</v>
      </c>
      <c r="F1479" s="25">
        <v>25.2</v>
      </c>
      <c r="G1479" s="25">
        <v>0</v>
      </c>
      <c r="H1479" s="25">
        <v>0.7</v>
      </c>
      <c r="I1479" s="25">
        <v>0</v>
      </c>
      <c r="J1479" s="25">
        <v>0</v>
      </c>
      <c r="K1479" s="25">
        <v>0</v>
      </c>
      <c r="L1479" s="25">
        <v>0</v>
      </c>
      <c r="M1479" s="25">
        <v>0</v>
      </c>
      <c r="O1479" s="1"/>
    </row>
    <row r="1480" spans="1:15" ht="18.75">
      <c r="A1480" s="1">
        <v>28</v>
      </c>
      <c r="B1480" s="25">
        <v>0</v>
      </c>
      <c r="C1480" s="25">
        <v>0.3</v>
      </c>
      <c r="D1480" s="25">
        <v>0</v>
      </c>
      <c r="E1480" s="25">
        <v>6.7</v>
      </c>
      <c r="F1480" s="25">
        <v>7.2</v>
      </c>
      <c r="G1480" s="25">
        <v>0</v>
      </c>
      <c r="H1480" s="25">
        <v>29.8</v>
      </c>
      <c r="I1480" s="25">
        <v>0</v>
      </c>
      <c r="J1480" s="25">
        <v>0</v>
      </c>
      <c r="K1480" s="25">
        <v>0</v>
      </c>
      <c r="L1480" s="25">
        <v>0</v>
      </c>
      <c r="M1480" s="25">
        <v>0</v>
      </c>
      <c r="O1480" s="1"/>
    </row>
    <row r="1481" spans="1:15" ht="18.75">
      <c r="A1481" s="1">
        <v>29</v>
      </c>
      <c r="B1481" s="25">
        <v>0</v>
      </c>
      <c r="C1481" s="25">
        <v>0</v>
      </c>
      <c r="D1481" s="25">
        <v>28.3</v>
      </c>
      <c r="E1481" s="25">
        <v>0.9</v>
      </c>
      <c r="F1481" s="25">
        <v>0.6</v>
      </c>
      <c r="G1481" s="25">
        <v>0</v>
      </c>
      <c r="H1481" s="25">
        <v>5.3</v>
      </c>
      <c r="I1481" s="25">
        <v>0</v>
      </c>
      <c r="J1481" s="25">
        <v>0</v>
      </c>
      <c r="K1481" s="25">
        <v>0</v>
      </c>
      <c r="L1481" s="25"/>
      <c r="M1481" s="25">
        <v>0</v>
      </c>
      <c r="O1481" s="1"/>
    </row>
    <row r="1482" spans="1:15" ht="18.75">
      <c r="A1482" s="1">
        <v>30</v>
      </c>
      <c r="B1482" s="25">
        <v>0</v>
      </c>
      <c r="C1482" s="25">
        <v>0.7</v>
      </c>
      <c r="D1482" s="25">
        <v>6.9</v>
      </c>
      <c r="E1482" s="25">
        <v>18.9</v>
      </c>
      <c r="F1482" s="25">
        <v>13.4</v>
      </c>
      <c r="G1482" s="25">
        <v>0</v>
      </c>
      <c r="H1482" s="25">
        <v>0</v>
      </c>
      <c r="I1482" s="25">
        <v>0</v>
      </c>
      <c r="J1482" s="25">
        <v>0</v>
      </c>
      <c r="K1482" s="25">
        <v>0</v>
      </c>
      <c r="L1482" s="25"/>
      <c r="M1482" s="25">
        <v>0</v>
      </c>
      <c r="O1482" s="1"/>
    </row>
    <row r="1483" spans="1:15" ht="18.75">
      <c r="A1483" s="1">
        <v>31</v>
      </c>
      <c r="B1483" s="25"/>
      <c r="C1483" s="25">
        <v>24.6</v>
      </c>
      <c r="D1483" s="25"/>
      <c r="E1483" s="25">
        <v>26.4</v>
      </c>
      <c r="F1483" s="25">
        <v>0.2</v>
      </c>
      <c r="G1483" s="25"/>
      <c r="H1483" s="25">
        <v>0</v>
      </c>
      <c r="I1483" s="25"/>
      <c r="J1483" s="25">
        <v>0</v>
      </c>
      <c r="K1483" s="25">
        <v>0</v>
      </c>
      <c r="L1483" s="25"/>
      <c r="M1483" s="25">
        <v>0.6</v>
      </c>
      <c r="O1483" s="1"/>
    </row>
    <row r="1484" spans="1:15" ht="18.75">
      <c r="A1484" s="1" t="s">
        <v>59</v>
      </c>
      <c r="B1484" s="25">
        <v>0.9</v>
      </c>
      <c r="C1484" s="25">
        <v>179.4</v>
      </c>
      <c r="D1484" s="25">
        <v>117.3</v>
      </c>
      <c r="E1484" s="25">
        <v>249.3</v>
      </c>
      <c r="F1484" s="25">
        <v>468.1</v>
      </c>
      <c r="G1484" s="25">
        <v>272.1</v>
      </c>
      <c r="H1484" s="25">
        <v>64.4</v>
      </c>
      <c r="I1484" s="25">
        <v>0</v>
      </c>
      <c r="J1484" s="25">
        <v>0</v>
      </c>
      <c r="K1484" s="25">
        <v>36.2</v>
      </c>
      <c r="L1484" s="25">
        <v>0</v>
      </c>
      <c r="M1484" s="25">
        <v>0.6</v>
      </c>
      <c r="N1484" s="1">
        <v>1388.3</v>
      </c>
      <c r="O1484" s="1" t="s">
        <v>60</v>
      </c>
    </row>
    <row r="1485" spans="1:15" ht="18.75">
      <c r="A1485" s="1" t="s">
        <v>61</v>
      </c>
      <c r="B1485" s="25" t="s">
        <v>106</v>
      </c>
      <c r="C1485" s="25">
        <v>5.8</v>
      </c>
      <c r="D1485" s="25">
        <v>3.9</v>
      </c>
      <c r="E1485" s="25">
        <v>8</v>
      </c>
      <c r="F1485" s="25">
        <v>15.1</v>
      </c>
      <c r="G1485" s="25">
        <v>9.1</v>
      </c>
      <c r="H1485" s="25">
        <v>2.1</v>
      </c>
      <c r="I1485" s="25">
        <v>0</v>
      </c>
      <c r="J1485" s="25">
        <v>0</v>
      </c>
      <c r="K1485" s="25">
        <v>1.2</v>
      </c>
      <c r="L1485" s="25">
        <v>0</v>
      </c>
      <c r="M1485" s="25">
        <v>0</v>
      </c>
      <c r="N1485" s="1">
        <v>3.8</v>
      </c>
      <c r="O1485" s="1" t="s">
        <v>63</v>
      </c>
    </row>
    <row r="1486" spans="1:15" ht="18.75">
      <c r="A1486" s="1" t="s">
        <v>64</v>
      </c>
      <c r="B1486" s="25" t="s">
        <v>107</v>
      </c>
      <c r="C1486" s="25">
        <v>14</v>
      </c>
      <c r="D1486" s="25">
        <v>8</v>
      </c>
      <c r="E1486" s="25">
        <v>24</v>
      </c>
      <c r="F1486" s="25">
        <v>24</v>
      </c>
      <c r="G1486" s="25">
        <v>13</v>
      </c>
      <c r="H1486" s="25">
        <v>7</v>
      </c>
      <c r="I1486" s="25">
        <v>0</v>
      </c>
      <c r="J1486" s="25">
        <v>0</v>
      </c>
      <c r="K1486" s="25">
        <v>2</v>
      </c>
      <c r="L1486" s="25">
        <v>0</v>
      </c>
      <c r="M1486" s="25">
        <v>1</v>
      </c>
      <c r="N1486" s="1">
        <v>95</v>
      </c>
      <c r="O1486" s="1" t="s">
        <v>66</v>
      </c>
    </row>
    <row r="1487" spans="1:15" ht="18.75">
      <c r="A1487" s="1" t="s">
        <v>67</v>
      </c>
      <c r="B1487" s="25" t="s">
        <v>68</v>
      </c>
      <c r="C1487" s="25" t="s">
        <v>69</v>
      </c>
      <c r="D1487" s="25">
        <v>113.6</v>
      </c>
      <c r="E1487" s="25" t="s">
        <v>108</v>
      </c>
      <c r="F1487" s="25" t="s">
        <v>109</v>
      </c>
      <c r="G1487" s="25" t="s">
        <v>72</v>
      </c>
      <c r="H1487" s="25" t="s">
        <v>73</v>
      </c>
      <c r="I1487" s="25" t="s">
        <v>74</v>
      </c>
      <c r="J1487" s="25" t="s">
        <v>75</v>
      </c>
      <c r="K1487" s="25" t="s">
        <v>110</v>
      </c>
      <c r="L1487" s="25" t="s">
        <v>111</v>
      </c>
      <c r="M1487" s="25" t="s">
        <v>112</v>
      </c>
      <c r="O1487" s="1"/>
    </row>
    <row r="1488" spans="1:15" ht="18.75">
      <c r="A1488" s="1" t="s">
        <v>67</v>
      </c>
      <c r="B1488" s="25" t="s">
        <v>79</v>
      </c>
      <c r="C1488" s="25" t="s">
        <v>69</v>
      </c>
      <c r="D1488" s="25">
        <v>203.6</v>
      </c>
      <c r="E1488" s="25" t="s">
        <v>113</v>
      </c>
      <c r="F1488" s="25" t="s">
        <v>109</v>
      </c>
      <c r="G1488" s="25" t="s">
        <v>72</v>
      </c>
      <c r="H1488" s="25" t="s">
        <v>81</v>
      </c>
      <c r="I1488" s="25" t="s">
        <v>74</v>
      </c>
      <c r="J1488" s="25" t="s">
        <v>75</v>
      </c>
      <c r="K1488" s="25" t="s">
        <v>114</v>
      </c>
      <c r="L1488" s="25" t="s">
        <v>115</v>
      </c>
      <c r="M1488" s="25" t="s">
        <v>116</v>
      </c>
      <c r="O1488" s="1"/>
    </row>
    <row r="1489" spans="1:15" ht="18.75">
      <c r="A1489" s="1" t="s">
        <v>67</v>
      </c>
      <c r="B1489" s="25" t="s">
        <v>84</v>
      </c>
      <c r="C1489" s="25" t="s">
        <v>69</v>
      </c>
      <c r="D1489" s="25">
        <v>248.9</v>
      </c>
      <c r="E1489" s="25" t="s">
        <v>117</v>
      </c>
      <c r="F1489" s="25" t="s">
        <v>118</v>
      </c>
      <c r="G1489" s="25" t="s">
        <v>72</v>
      </c>
      <c r="H1489" s="25" t="s">
        <v>86</v>
      </c>
      <c r="I1489" s="25" t="s">
        <v>74</v>
      </c>
      <c r="J1489" s="25" t="s">
        <v>75</v>
      </c>
      <c r="K1489" s="25" t="s">
        <v>119</v>
      </c>
      <c r="L1489" s="25" t="s">
        <v>120</v>
      </c>
      <c r="M1489" s="25" t="s">
        <v>116</v>
      </c>
      <c r="O1489" s="1"/>
    </row>
    <row r="1490" spans="1:15" ht="18.75">
      <c r="A1490" s="1" t="s">
        <v>67</v>
      </c>
      <c r="B1490" s="25" t="s">
        <v>89</v>
      </c>
      <c r="C1490" s="25" t="s">
        <v>69</v>
      </c>
      <c r="D1490" s="25">
        <v>266.3</v>
      </c>
      <c r="E1490" s="25" t="s">
        <v>117</v>
      </c>
      <c r="F1490" s="25" t="s">
        <v>118</v>
      </c>
      <c r="G1490" s="25" t="s">
        <v>72</v>
      </c>
      <c r="H1490" s="25" t="s">
        <v>90</v>
      </c>
      <c r="I1490" s="25" t="s">
        <v>74</v>
      </c>
      <c r="J1490" s="25" t="s">
        <v>75</v>
      </c>
      <c r="K1490" s="25" t="s">
        <v>121</v>
      </c>
      <c r="L1490" s="25" t="s">
        <v>120</v>
      </c>
      <c r="M1490" s="25" t="s">
        <v>116</v>
      </c>
      <c r="O1490" s="1"/>
    </row>
    <row r="1491" spans="1:15" ht="18.75">
      <c r="A1491" s="1" t="s">
        <v>67</v>
      </c>
      <c r="B1491" s="25" t="s">
        <v>93</v>
      </c>
      <c r="C1491" s="25" t="s">
        <v>69</v>
      </c>
      <c r="D1491" s="25">
        <v>279.7</v>
      </c>
      <c r="E1491" s="25" t="s">
        <v>117</v>
      </c>
      <c r="F1491" s="25" t="s">
        <v>118</v>
      </c>
      <c r="G1491" s="25" t="s">
        <v>72</v>
      </c>
      <c r="H1491" s="25" t="s">
        <v>95</v>
      </c>
      <c r="I1491" s="25" t="s">
        <v>74</v>
      </c>
      <c r="J1491" s="25" t="s">
        <v>75</v>
      </c>
      <c r="K1491" s="25" t="s">
        <v>122</v>
      </c>
      <c r="L1491" s="25" t="s">
        <v>123</v>
      </c>
      <c r="M1491" s="25" t="s">
        <v>116</v>
      </c>
      <c r="O1491" s="1"/>
    </row>
    <row r="1492" spans="1:15" ht="18.75">
      <c r="A1492" s="1" t="s">
        <v>67</v>
      </c>
      <c r="B1492" s="25" t="s">
        <v>97</v>
      </c>
      <c r="C1492" s="25" t="s">
        <v>69</v>
      </c>
      <c r="D1492" s="25">
        <v>366.4</v>
      </c>
      <c r="E1492" s="25" t="s">
        <v>117</v>
      </c>
      <c r="F1492" s="25" t="s">
        <v>118</v>
      </c>
      <c r="G1492" s="25" t="s">
        <v>72</v>
      </c>
      <c r="H1492" s="25" t="s">
        <v>100</v>
      </c>
      <c r="I1492" s="25" t="s">
        <v>74</v>
      </c>
      <c r="J1492" s="25" t="s">
        <v>75</v>
      </c>
      <c r="K1492" s="25" t="s">
        <v>124</v>
      </c>
      <c r="L1492" s="25" t="s">
        <v>120</v>
      </c>
      <c r="M1492" s="25" t="s">
        <v>116</v>
      </c>
      <c r="O1492" s="1"/>
    </row>
    <row r="1493" spans="1:15" ht="18.75">
      <c r="A1493" s="1" t="s">
        <v>67</v>
      </c>
      <c r="B1493" s="25" t="s">
        <v>104</v>
      </c>
      <c r="C1493" s="25" t="s">
        <v>69</v>
      </c>
      <c r="D1493" s="25">
        <v>535.8</v>
      </c>
      <c r="E1493" s="25" t="s">
        <v>125</v>
      </c>
      <c r="F1493" s="25" t="s">
        <v>118</v>
      </c>
      <c r="G1493" s="25"/>
      <c r="H1493" s="25"/>
      <c r="I1493" s="25"/>
      <c r="J1493" s="25"/>
      <c r="K1493" s="25"/>
      <c r="L1493" s="25"/>
      <c r="M1493" s="25"/>
      <c r="O1493" s="1"/>
    </row>
    <row r="1494" spans="2:15" ht="18.75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 t="s">
        <v>21</v>
      </c>
      <c r="N1494" s="1" t="s">
        <v>22</v>
      </c>
      <c r="O1494" s="1"/>
    </row>
    <row r="1495" spans="1:15" ht="18.75">
      <c r="A1495" s="1" t="s">
        <v>23</v>
      </c>
      <c r="B1495" s="25" t="s">
        <v>24</v>
      </c>
      <c r="C1495" s="25" t="s">
        <v>25</v>
      </c>
      <c r="D1495" s="25" t="s">
        <v>26</v>
      </c>
      <c r="E1495" s="25" t="s">
        <v>27</v>
      </c>
      <c r="F1495" s="25"/>
      <c r="G1495" s="25"/>
      <c r="H1495" s="25"/>
      <c r="I1495" s="25"/>
      <c r="J1495" s="25"/>
      <c r="K1495" s="25"/>
      <c r="L1495" s="25"/>
      <c r="M1495" s="25" t="s">
        <v>28</v>
      </c>
      <c r="N1495" s="1" t="s">
        <v>29</v>
      </c>
      <c r="O1495" s="1" t="s">
        <v>30</v>
      </c>
    </row>
    <row r="1496" spans="1:15" ht="18.75">
      <c r="A1496" s="1" t="s">
        <v>31</v>
      </c>
      <c r="B1496" s="25" t="s">
        <v>32</v>
      </c>
      <c r="C1496" s="25" t="s">
        <v>33</v>
      </c>
      <c r="D1496" s="25" t="s">
        <v>34</v>
      </c>
      <c r="E1496" s="25" t="s">
        <v>35</v>
      </c>
      <c r="F1496" s="25"/>
      <c r="G1496" s="25"/>
      <c r="H1496" s="25"/>
      <c r="I1496" s="25"/>
      <c r="J1496" s="25"/>
      <c r="K1496" s="25"/>
      <c r="L1496" s="25"/>
      <c r="M1496" s="25" t="s">
        <v>36</v>
      </c>
      <c r="N1496" s="1" t="s">
        <v>37</v>
      </c>
      <c r="O1496" s="1">
        <v>1</v>
      </c>
    </row>
    <row r="1497" spans="2:15" ht="18.75">
      <c r="B1497" s="25"/>
      <c r="C1497" s="25"/>
      <c r="D1497" s="25"/>
      <c r="E1497" s="25"/>
      <c r="F1497" s="25" t="s">
        <v>38</v>
      </c>
      <c r="G1497" s="25" t="s">
        <v>39</v>
      </c>
      <c r="H1497" s="25">
        <v>-2002</v>
      </c>
      <c r="I1497" s="25"/>
      <c r="J1497" s="25"/>
      <c r="K1497" s="25"/>
      <c r="L1497" s="25"/>
      <c r="M1497" s="25"/>
      <c r="O1497" s="1"/>
    </row>
    <row r="1498" spans="2:15" ht="18.75">
      <c r="B1498" s="25"/>
      <c r="C1498" s="25"/>
      <c r="D1498" s="25"/>
      <c r="E1498" s="25" t="s">
        <v>40</v>
      </c>
      <c r="F1498" s="25" t="s">
        <v>41</v>
      </c>
      <c r="G1498" s="25" t="s">
        <v>42</v>
      </c>
      <c r="H1498" s="25" t="s">
        <v>43</v>
      </c>
      <c r="I1498" s="25" t="s">
        <v>44</v>
      </c>
      <c r="J1498" s="25"/>
      <c r="K1498" s="25"/>
      <c r="L1498" s="25"/>
      <c r="M1498" s="25"/>
      <c r="O1498" s="1"/>
    </row>
    <row r="1499" spans="1:15" ht="18.75">
      <c r="A1499" s="1" t="s">
        <v>45</v>
      </c>
      <c r="B1499" s="25" t="s">
        <v>46</v>
      </c>
      <c r="C1499" s="25" t="s">
        <v>47</v>
      </c>
      <c r="D1499" s="25" t="s">
        <v>48</v>
      </c>
      <c r="E1499" s="25" t="s">
        <v>49</v>
      </c>
      <c r="F1499" s="25" t="s">
        <v>50</v>
      </c>
      <c r="G1499" s="25" t="s">
        <v>51</v>
      </c>
      <c r="H1499" s="25" t="s">
        <v>52</v>
      </c>
      <c r="I1499" s="25" t="s">
        <v>53</v>
      </c>
      <c r="J1499" s="25" t="s">
        <v>54</v>
      </c>
      <c r="K1499" s="25" t="s">
        <v>55</v>
      </c>
      <c r="L1499" s="25" t="s">
        <v>56</v>
      </c>
      <c r="M1499" s="25" t="s">
        <v>57</v>
      </c>
      <c r="N1499" s="1" t="s">
        <v>58</v>
      </c>
      <c r="O1499" s="1"/>
    </row>
    <row r="1500" spans="1:15" ht="18.75">
      <c r="A1500" s="1">
        <v>1</v>
      </c>
      <c r="B1500" s="25">
        <v>0</v>
      </c>
      <c r="C1500" s="25">
        <v>0</v>
      </c>
      <c r="D1500" s="25">
        <v>0</v>
      </c>
      <c r="E1500" s="25">
        <v>0.6</v>
      </c>
      <c r="F1500" s="25">
        <v>0</v>
      </c>
      <c r="G1500" s="25">
        <v>32.5</v>
      </c>
      <c r="H1500" s="25">
        <v>0</v>
      </c>
      <c r="I1500" s="25">
        <v>0</v>
      </c>
      <c r="J1500" s="25">
        <v>0</v>
      </c>
      <c r="K1500" s="25">
        <v>0</v>
      </c>
      <c r="L1500" s="25">
        <v>0</v>
      </c>
      <c r="M1500" s="25">
        <v>0</v>
      </c>
      <c r="O1500" s="1"/>
    </row>
    <row r="1501" spans="1:15" ht="18.75">
      <c r="A1501" s="1">
        <v>2</v>
      </c>
      <c r="B1501" s="25">
        <v>0</v>
      </c>
      <c r="C1501" s="25">
        <v>0</v>
      </c>
      <c r="D1501" s="25">
        <v>0</v>
      </c>
      <c r="E1501" s="25">
        <v>0.3</v>
      </c>
      <c r="F1501" s="25">
        <v>0</v>
      </c>
      <c r="G1501" s="25">
        <v>0</v>
      </c>
      <c r="H1501" s="25">
        <v>0</v>
      </c>
      <c r="I1501" s="25">
        <v>0</v>
      </c>
      <c r="J1501" s="25">
        <v>0</v>
      </c>
      <c r="K1501" s="25">
        <v>0</v>
      </c>
      <c r="L1501" s="25">
        <v>0</v>
      </c>
      <c r="M1501" s="25">
        <v>0</v>
      </c>
      <c r="O1501" s="1"/>
    </row>
    <row r="1502" spans="1:15" ht="18.75">
      <c r="A1502" s="1">
        <v>3</v>
      </c>
      <c r="B1502" s="25">
        <v>0</v>
      </c>
      <c r="C1502" s="25">
        <v>7.9</v>
      </c>
      <c r="D1502" s="25">
        <v>0</v>
      </c>
      <c r="E1502" s="25">
        <v>0</v>
      </c>
      <c r="F1502" s="25">
        <v>0</v>
      </c>
      <c r="G1502" s="25">
        <v>5.3</v>
      </c>
      <c r="H1502" s="25">
        <v>0</v>
      </c>
      <c r="I1502" s="25">
        <v>0</v>
      </c>
      <c r="J1502" s="25">
        <v>0</v>
      </c>
      <c r="K1502" s="25">
        <v>0</v>
      </c>
      <c r="L1502" s="25">
        <v>0</v>
      </c>
      <c r="M1502" s="25">
        <v>0</v>
      </c>
      <c r="O1502" s="1"/>
    </row>
    <row r="1503" spans="1:15" ht="18.75">
      <c r="A1503" s="1">
        <v>4</v>
      </c>
      <c r="B1503" s="25">
        <v>0</v>
      </c>
      <c r="C1503" s="25">
        <v>6.3</v>
      </c>
      <c r="D1503" s="25">
        <v>0</v>
      </c>
      <c r="E1503" s="25">
        <v>0</v>
      </c>
      <c r="F1503" s="25">
        <v>0</v>
      </c>
      <c r="G1503" s="25">
        <v>2.8</v>
      </c>
      <c r="H1503" s="25">
        <v>0</v>
      </c>
      <c r="I1503" s="25">
        <v>0</v>
      </c>
      <c r="J1503" s="25">
        <v>0</v>
      </c>
      <c r="K1503" s="25">
        <v>0</v>
      </c>
      <c r="L1503" s="25">
        <v>0</v>
      </c>
      <c r="M1503" s="25">
        <v>0</v>
      </c>
      <c r="O1503" s="1"/>
    </row>
    <row r="1504" spans="1:15" ht="18.75">
      <c r="A1504" s="1">
        <v>5</v>
      </c>
      <c r="B1504" s="25">
        <v>0</v>
      </c>
      <c r="C1504" s="25">
        <v>0.4</v>
      </c>
      <c r="D1504" s="25">
        <v>0.4</v>
      </c>
      <c r="E1504" s="25">
        <v>0.1</v>
      </c>
      <c r="F1504" s="25">
        <v>0</v>
      </c>
      <c r="G1504" s="25">
        <v>1.8</v>
      </c>
      <c r="H1504" s="25">
        <v>0</v>
      </c>
      <c r="I1504" s="25">
        <v>0</v>
      </c>
      <c r="J1504" s="25">
        <v>0</v>
      </c>
      <c r="K1504" s="25">
        <v>1.8</v>
      </c>
      <c r="L1504" s="25">
        <v>0</v>
      </c>
      <c r="M1504" s="25">
        <v>0</v>
      </c>
      <c r="O1504" s="1"/>
    </row>
    <row r="1505" spans="1:15" ht="18.75">
      <c r="A1505" s="1">
        <v>6</v>
      </c>
      <c r="B1505" s="25">
        <v>0</v>
      </c>
      <c r="C1505" s="25">
        <v>0.1</v>
      </c>
      <c r="D1505" s="25">
        <v>0.9</v>
      </c>
      <c r="E1505" s="25">
        <v>0.3</v>
      </c>
      <c r="F1505" s="25">
        <v>0.3</v>
      </c>
      <c r="G1505" s="25">
        <v>2.4</v>
      </c>
      <c r="H1505" s="25">
        <v>0</v>
      </c>
      <c r="I1505" s="25">
        <v>0</v>
      </c>
      <c r="J1505" s="25">
        <v>0</v>
      </c>
      <c r="K1505" s="25">
        <v>0</v>
      </c>
      <c r="L1505" s="25">
        <v>0</v>
      </c>
      <c r="M1505" s="25">
        <v>0</v>
      </c>
      <c r="O1505" s="1"/>
    </row>
    <row r="1506" spans="1:15" ht="18.75">
      <c r="A1506" s="1">
        <v>7</v>
      </c>
      <c r="B1506" s="25">
        <v>0</v>
      </c>
      <c r="C1506" s="25">
        <v>0.6</v>
      </c>
      <c r="D1506" s="25">
        <v>21.3</v>
      </c>
      <c r="E1506" s="25">
        <v>36.8</v>
      </c>
      <c r="F1506" s="25">
        <v>0.8</v>
      </c>
      <c r="G1506" s="25">
        <v>3.1</v>
      </c>
      <c r="H1506" s="25">
        <v>0</v>
      </c>
      <c r="I1506" s="25">
        <v>0</v>
      </c>
      <c r="J1506" s="25">
        <v>0</v>
      </c>
      <c r="K1506" s="25">
        <v>0</v>
      </c>
      <c r="L1506" s="25">
        <v>0</v>
      </c>
      <c r="M1506" s="25">
        <v>0</v>
      </c>
      <c r="O1506" s="1"/>
    </row>
    <row r="1507" spans="1:15" ht="18.75">
      <c r="A1507" s="1">
        <v>8</v>
      </c>
      <c r="B1507" s="25">
        <v>0</v>
      </c>
      <c r="C1507" s="25">
        <v>0.3</v>
      </c>
      <c r="D1507" s="25">
        <v>0</v>
      </c>
      <c r="E1507" s="25">
        <v>0.3</v>
      </c>
      <c r="F1507" s="25">
        <v>0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>
        <v>0</v>
      </c>
      <c r="M1507" s="25">
        <v>0</v>
      </c>
      <c r="O1507" s="1"/>
    </row>
    <row r="1508" spans="1:15" ht="18.75">
      <c r="A1508" s="1">
        <v>9</v>
      </c>
      <c r="B1508" s="25">
        <v>0</v>
      </c>
      <c r="C1508" s="25">
        <v>2.7</v>
      </c>
      <c r="D1508" s="25">
        <v>15.1</v>
      </c>
      <c r="E1508" s="25">
        <v>0.1</v>
      </c>
      <c r="F1508" s="25">
        <v>0</v>
      </c>
      <c r="G1508" s="25">
        <v>6.5</v>
      </c>
      <c r="H1508" s="25">
        <v>0</v>
      </c>
      <c r="I1508" s="25">
        <v>0</v>
      </c>
      <c r="J1508" s="25">
        <v>0</v>
      </c>
      <c r="K1508" s="25">
        <v>0</v>
      </c>
      <c r="L1508" s="25">
        <v>0</v>
      </c>
      <c r="M1508" s="25">
        <v>0</v>
      </c>
      <c r="O1508" s="1"/>
    </row>
    <row r="1509" spans="1:15" ht="18.75">
      <c r="A1509" s="1">
        <v>10</v>
      </c>
      <c r="B1509" s="25">
        <v>0</v>
      </c>
      <c r="C1509" s="25">
        <v>0</v>
      </c>
      <c r="D1509" s="25">
        <v>36.9</v>
      </c>
      <c r="E1509" s="25">
        <v>0.9</v>
      </c>
      <c r="F1509" s="25">
        <v>0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>
        <v>0</v>
      </c>
      <c r="M1509" s="25">
        <v>0</v>
      </c>
      <c r="O1509" s="1"/>
    </row>
    <row r="1510" spans="1:15" ht="18.75">
      <c r="A1510" s="1">
        <v>11</v>
      </c>
      <c r="B1510" s="25">
        <v>43.8</v>
      </c>
      <c r="C1510" s="25">
        <v>0</v>
      </c>
      <c r="D1510" s="25">
        <v>0</v>
      </c>
      <c r="E1510" s="25">
        <v>0</v>
      </c>
      <c r="F1510" s="25">
        <v>0</v>
      </c>
      <c r="G1510" s="25">
        <v>0</v>
      </c>
      <c r="H1510" s="25">
        <v>0</v>
      </c>
      <c r="I1510" s="25">
        <v>0</v>
      </c>
      <c r="J1510" s="25">
        <v>0</v>
      </c>
      <c r="K1510" s="25">
        <v>0</v>
      </c>
      <c r="L1510" s="25">
        <v>0</v>
      </c>
      <c r="M1510" s="25">
        <v>0</v>
      </c>
      <c r="O1510" s="1"/>
    </row>
    <row r="1511" spans="1:15" ht="18.75">
      <c r="A1511" s="1">
        <v>12</v>
      </c>
      <c r="B1511" s="25">
        <v>57.3</v>
      </c>
      <c r="C1511" s="25">
        <v>10.2</v>
      </c>
      <c r="D1511" s="25">
        <v>0.4</v>
      </c>
      <c r="E1511" s="25">
        <v>0.4</v>
      </c>
      <c r="F1511" s="25">
        <v>0.2</v>
      </c>
      <c r="G1511" s="25">
        <v>0</v>
      </c>
      <c r="H1511" s="25">
        <v>0</v>
      </c>
      <c r="I1511" s="25">
        <v>0</v>
      </c>
      <c r="J1511" s="25">
        <v>0</v>
      </c>
      <c r="K1511" s="25">
        <v>0</v>
      </c>
      <c r="L1511" s="25">
        <v>0</v>
      </c>
      <c r="M1511" s="25">
        <v>36.8</v>
      </c>
      <c r="O1511" s="1"/>
    </row>
    <row r="1512" spans="1:15" ht="18.75">
      <c r="A1512" s="1">
        <v>13</v>
      </c>
      <c r="B1512" s="25">
        <v>15.4</v>
      </c>
      <c r="C1512" s="25">
        <v>10.6</v>
      </c>
      <c r="D1512" s="25">
        <v>52.1</v>
      </c>
      <c r="E1512" s="25">
        <v>0.1</v>
      </c>
      <c r="F1512" s="25">
        <v>0.4</v>
      </c>
      <c r="G1512" s="25">
        <v>0</v>
      </c>
      <c r="H1512" s="25">
        <v>0</v>
      </c>
      <c r="I1512" s="25">
        <v>0</v>
      </c>
      <c r="J1512" s="25">
        <v>0</v>
      </c>
      <c r="K1512" s="25">
        <v>0</v>
      </c>
      <c r="L1512" s="25">
        <v>0</v>
      </c>
      <c r="M1512" s="25">
        <v>3.6</v>
      </c>
      <c r="O1512" s="1"/>
    </row>
    <row r="1513" spans="1:15" ht="18.75">
      <c r="A1513" s="1">
        <v>14</v>
      </c>
      <c r="B1513" s="25">
        <v>0</v>
      </c>
      <c r="C1513" s="25">
        <v>0</v>
      </c>
      <c r="D1513" s="25">
        <v>0.9</v>
      </c>
      <c r="E1513" s="25">
        <v>0.3</v>
      </c>
      <c r="F1513" s="25">
        <v>0</v>
      </c>
      <c r="G1513" s="25">
        <v>16.7</v>
      </c>
      <c r="H1513" s="25">
        <v>0</v>
      </c>
      <c r="I1513" s="25">
        <v>0</v>
      </c>
      <c r="J1513" s="25">
        <v>0</v>
      </c>
      <c r="K1513" s="25">
        <v>0</v>
      </c>
      <c r="L1513" s="25">
        <v>0</v>
      </c>
      <c r="M1513" s="25">
        <v>0.4</v>
      </c>
      <c r="O1513" s="1"/>
    </row>
    <row r="1514" spans="1:15" ht="18.75">
      <c r="A1514" s="1">
        <v>15</v>
      </c>
      <c r="B1514" s="25">
        <v>0</v>
      </c>
      <c r="C1514" s="25">
        <v>74.9</v>
      </c>
      <c r="D1514" s="25">
        <v>0.5</v>
      </c>
      <c r="E1514" s="25">
        <v>0.6</v>
      </c>
      <c r="F1514" s="25">
        <v>11</v>
      </c>
      <c r="G1514" s="25">
        <v>4.9</v>
      </c>
      <c r="H1514" s="25">
        <v>0</v>
      </c>
      <c r="I1514" s="25">
        <v>0</v>
      </c>
      <c r="J1514" s="25">
        <v>0</v>
      </c>
      <c r="K1514" s="25">
        <v>0</v>
      </c>
      <c r="L1514" s="25">
        <v>0</v>
      </c>
      <c r="M1514" s="25">
        <v>0</v>
      </c>
      <c r="O1514" s="1"/>
    </row>
    <row r="1515" spans="1:15" ht="18.75">
      <c r="A1515" s="1">
        <v>16</v>
      </c>
      <c r="B1515" s="25">
        <v>0</v>
      </c>
      <c r="C1515" s="25">
        <v>56.3</v>
      </c>
      <c r="D1515" s="25">
        <v>0</v>
      </c>
      <c r="E1515" s="25">
        <v>0</v>
      </c>
      <c r="F1515" s="25">
        <v>0</v>
      </c>
      <c r="G1515" s="25">
        <v>3.4</v>
      </c>
      <c r="H1515" s="25">
        <v>0</v>
      </c>
      <c r="I1515" s="25">
        <v>0</v>
      </c>
      <c r="J1515" s="25">
        <v>0</v>
      </c>
      <c r="K1515" s="25">
        <v>0</v>
      </c>
      <c r="L1515" s="25">
        <v>0</v>
      </c>
      <c r="M1515" s="25">
        <v>0</v>
      </c>
      <c r="O1515" s="1"/>
    </row>
    <row r="1516" spans="1:15" ht="18.75">
      <c r="A1516" s="1">
        <v>17</v>
      </c>
      <c r="B1516" s="25">
        <v>0</v>
      </c>
      <c r="C1516" s="25">
        <v>20.1</v>
      </c>
      <c r="D1516" s="25">
        <v>0</v>
      </c>
      <c r="E1516" s="25">
        <v>0</v>
      </c>
      <c r="F1516" s="25">
        <v>0.2</v>
      </c>
      <c r="G1516" s="25">
        <v>2.9</v>
      </c>
      <c r="H1516" s="25">
        <v>0</v>
      </c>
      <c r="I1516" s="25">
        <v>0</v>
      </c>
      <c r="J1516" s="25">
        <v>0</v>
      </c>
      <c r="K1516" s="25">
        <v>0</v>
      </c>
      <c r="L1516" s="25">
        <v>0</v>
      </c>
      <c r="M1516" s="25">
        <v>0</v>
      </c>
      <c r="O1516" s="1"/>
    </row>
    <row r="1517" spans="1:15" ht="18.75">
      <c r="A1517" s="1">
        <v>18</v>
      </c>
      <c r="B1517" s="25">
        <v>0</v>
      </c>
      <c r="C1517" s="25">
        <v>18.7</v>
      </c>
      <c r="D1517" s="25">
        <v>0</v>
      </c>
      <c r="E1517" s="25">
        <v>0.4</v>
      </c>
      <c r="F1517" s="25">
        <v>0.4</v>
      </c>
      <c r="G1517" s="25">
        <v>0</v>
      </c>
      <c r="H1517" s="25">
        <v>0</v>
      </c>
      <c r="I1517" s="25">
        <v>0</v>
      </c>
      <c r="J1517" s="25">
        <v>0</v>
      </c>
      <c r="K1517" s="25">
        <v>0</v>
      </c>
      <c r="L1517" s="25">
        <v>0</v>
      </c>
      <c r="M1517" s="25">
        <v>0</v>
      </c>
      <c r="O1517" s="1"/>
    </row>
    <row r="1518" spans="1:15" ht="18.75">
      <c r="A1518" s="1">
        <v>19</v>
      </c>
      <c r="B1518" s="25">
        <v>0</v>
      </c>
      <c r="C1518" s="25">
        <v>11.3</v>
      </c>
      <c r="D1518" s="25">
        <v>0.4</v>
      </c>
      <c r="E1518" s="25">
        <v>30.1</v>
      </c>
      <c r="F1518" s="25">
        <v>26.4</v>
      </c>
      <c r="G1518" s="25">
        <v>0</v>
      </c>
      <c r="H1518" s="25">
        <v>0</v>
      </c>
      <c r="I1518" s="25">
        <v>0</v>
      </c>
      <c r="J1518" s="25">
        <v>0</v>
      </c>
      <c r="K1518" s="25">
        <v>0</v>
      </c>
      <c r="L1518" s="25">
        <v>0</v>
      </c>
      <c r="M1518" s="25">
        <v>0</v>
      </c>
      <c r="O1518" s="1"/>
    </row>
    <row r="1519" spans="1:15" ht="18.75">
      <c r="A1519" s="1">
        <v>20</v>
      </c>
      <c r="B1519" s="25">
        <v>0</v>
      </c>
      <c r="C1519" s="25">
        <v>9.4</v>
      </c>
      <c r="D1519" s="25">
        <v>0</v>
      </c>
      <c r="E1519" s="25">
        <v>57.9</v>
      </c>
      <c r="F1519" s="25">
        <v>0</v>
      </c>
      <c r="G1519" s="25">
        <v>0</v>
      </c>
      <c r="H1519" s="25">
        <v>0</v>
      </c>
      <c r="I1519" s="25">
        <v>0</v>
      </c>
      <c r="J1519" s="25">
        <v>0</v>
      </c>
      <c r="K1519" s="25">
        <v>0</v>
      </c>
      <c r="L1519" s="25">
        <v>0</v>
      </c>
      <c r="M1519" s="25">
        <v>0</v>
      </c>
      <c r="O1519" s="1"/>
    </row>
    <row r="1520" spans="1:15" ht="18.75">
      <c r="A1520" s="1">
        <v>21</v>
      </c>
      <c r="B1520" s="25">
        <v>0</v>
      </c>
      <c r="C1520" s="25">
        <v>0.3</v>
      </c>
      <c r="D1520" s="25">
        <v>0</v>
      </c>
      <c r="E1520" s="25">
        <v>46.7</v>
      </c>
      <c r="F1520" s="25">
        <v>38.2</v>
      </c>
      <c r="G1520" s="25">
        <v>0</v>
      </c>
      <c r="H1520" s="25">
        <v>0</v>
      </c>
      <c r="I1520" s="25">
        <v>0</v>
      </c>
      <c r="J1520" s="25">
        <v>0</v>
      </c>
      <c r="K1520" s="25">
        <v>0</v>
      </c>
      <c r="L1520" s="25">
        <v>0</v>
      </c>
      <c r="M1520" s="25">
        <v>0</v>
      </c>
      <c r="O1520" s="1"/>
    </row>
    <row r="1521" spans="1:15" ht="18.75">
      <c r="A1521" s="1">
        <v>22</v>
      </c>
      <c r="B1521" s="25">
        <v>0</v>
      </c>
      <c r="C1521" s="25">
        <v>0.2</v>
      </c>
      <c r="D1521" s="25">
        <v>0</v>
      </c>
      <c r="E1521" s="25">
        <v>0.3</v>
      </c>
      <c r="F1521" s="25">
        <v>0.6</v>
      </c>
      <c r="G1521" s="25">
        <v>0</v>
      </c>
      <c r="H1521" s="25">
        <v>0</v>
      </c>
      <c r="I1521" s="25">
        <v>0</v>
      </c>
      <c r="J1521" s="25">
        <v>0</v>
      </c>
      <c r="K1521" s="25">
        <v>0</v>
      </c>
      <c r="L1521" s="25">
        <v>0</v>
      </c>
      <c r="M1521" s="25">
        <v>0.2</v>
      </c>
      <c r="O1521" s="1"/>
    </row>
    <row r="1522" spans="1:15" ht="18.75">
      <c r="A1522" s="1">
        <v>23</v>
      </c>
      <c r="B1522" s="25">
        <v>39.4</v>
      </c>
      <c r="C1522" s="25">
        <v>0</v>
      </c>
      <c r="D1522" s="25">
        <v>0</v>
      </c>
      <c r="E1522" s="25">
        <v>0.6</v>
      </c>
      <c r="F1522" s="25">
        <v>0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  <c r="L1522" s="25">
        <v>0</v>
      </c>
      <c r="M1522" s="25">
        <v>0</v>
      </c>
      <c r="O1522" s="1"/>
    </row>
    <row r="1523" spans="1:15" ht="18.75">
      <c r="A1523" s="1">
        <v>24</v>
      </c>
      <c r="B1523" s="25">
        <v>24.3</v>
      </c>
      <c r="C1523" s="25">
        <v>0</v>
      </c>
      <c r="D1523" s="25">
        <v>0</v>
      </c>
      <c r="E1523" s="25">
        <v>0</v>
      </c>
      <c r="F1523" s="25">
        <v>0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0</v>
      </c>
      <c r="M1523" s="25">
        <v>0</v>
      </c>
      <c r="O1523" s="1"/>
    </row>
    <row r="1524" spans="1:15" ht="18.75">
      <c r="A1524" s="1">
        <v>25</v>
      </c>
      <c r="B1524" s="25">
        <v>9.8</v>
      </c>
      <c r="C1524" s="25">
        <v>13.1</v>
      </c>
      <c r="D1524" s="25">
        <v>0</v>
      </c>
      <c r="E1524" s="25">
        <v>0</v>
      </c>
      <c r="F1524" s="25">
        <v>0.3</v>
      </c>
      <c r="G1524" s="25">
        <v>0</v>
      </c>
      <c r="H1524" s="25">
        <v>0</v>
      </c>
      <c r="I1524" s="25">
        <v>0.7</v>
      </c>
      <c r="J1524" s="25">
        <v>0</v>
      </c>
      <c r="K1524" s="25">
        <v>0</v>
      </c>
      <c r="L1524" s="25">
        <v>0</v>
      </c>
      <c r="M1524" s="25">
        <v>0</v>
      </c>
      <c r="O1524" s="1"/>
    </row>
    <row r="1525" spans="1:15" ht="18.75">
      <c r="A1525" s="1">
        <v>26</v>
      </c>
      <c r="B1525" s="25">
        <v>0.3</v>
      </c>
      <c r="C1525" s="25">
        <v>0</v>
      </c>
      <c r="D1525" s="25">
        <v>0</v>
      </c>
      <c r="E1525" s="25">
        <v>0</v>
      </c>
      <c r="F1525" s="25">
        <v>1.5</v>
      </c>
      <c r="G1525" s="25">
        <v>0</v>
      </c>
      <c r="H1525" s="25">
        <v>6.8</v>
      </c>
      <c r="I1525" s="25">
        <v>15.8</v>
      </c>
      <c r="J1525" s="25">
        <v>0</v>
      </c>
      <c r="K1525" s="25">
        <v>0</v>
      </c>
      <c r="L1525" s="25">
        <v>0</v>
      </c>
      <c r="M1525" s="25">
        <v>0</v>
      </c>
      <c r="O1525" s="1"/>
    </row>
    <row r="1526" spans="1:15" ht="18.75">
      <c r="A1526" s="1">
        <v>27</v>
      </c>
      <c r="B1526" s="25">
        <v>0</v>
      </c>
      <c r="C1526" s="25">
        <v>0</v>
      </c>
      <c r="D1526" s="25">
        <v>0</v>
      </c>
      <c r="E1526" s="25">
        <v>0</v>
      </c>
      <c r="F1526" s="25">
        <v>0</v>
      </c>
      <c r="G1526" s="25">
        <v>0</v>
      </c>
      <c r="H1526" s="25">
        <v>3.9</v>
      </c>
      <c r="I1526" s="25">
        <v>0</v>
      </c>
      <c r="J1526" s="25">
        <v>0</v>
      </c>
      <c r="K1526" s="25">
        <v>0</v>
      </c>
      <c r="L1526" s="25">
        <v>0</v>
      </c>
      <c r="M1526" s="25">
        <v>13.9</v>
      </c>
      <c r="O1526" s="1"/>
    </row>
    <row r="1527" spans="1:15" ht="18.75">
      <c r="A1527" s="1">
        <v>28</v>
      </c>
      <c r="B1527" s="25">
        <v>0</v>
      </c>
      <c r="C1527" s="25">
        <v>0</v>
      </c>
      <c r="D1527" s="25">
        <v>0</v>
      </c>
      <c r="E1527" s="25">
        <v>0.8</v>
      </c>
      <c r="F1527" s="25">
        <v>53.9</v>
      </c>
      <c r="G1527" s="25">
        <v>0</v>
      </c>
      <c r="H1527" s="25">
        <v>2.6</v>
      </c>
      <c r="I1527" s="25">
        <v>0</v>
      </c>
      <c r="J1527" s="25">
        <v>0</v>
      </c>
      <c r="K1527" s="25">
        <v>0</v>
      </c>
      <c r="L1527" s="25">
        <v>0</v>
      </c>
      <c r="M1527" s="25">
        <v>0.6</v>
      </c>
      <c r="O1527" s="1"/>
    </row>
    <row r="1528" spans="1:15" ht="18.75">
      <c r="A1528" s="1">
        <v>29</v>
      </c>
      <c r="B1528" s="25">
        <v>0</v>
      </c>
      <c r="C1528" s="25">
        <v>0.2</v>
      </c>
      <c r="D1528" s="25">
        <v>0.1</v>
      </c>
      <c r="E1528" s="25">
        <v>94.7</v>
      </c>
      <c r="F1528" s="25">
        <v>0.8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/>
      <c r="M1528" s="25">
        <v>0.3</v>
      </c>
      <c r="O1528" s="1"/>
    </row>
    <row r="1529" spans="1:15" ht="18.75">
      <c r="A1529" s="1">
        <v>30</v>
      </c>
      <c r="B1529" s="25">
        <v>0</v>
      </c>
      <c r="C1529" s="25">
        <v>6.3</v>
      </c>
      <c r="D1529" s="25">
        <v>0.3</v>
      </c>
      <c r="E1529" s="25">
        <v>0</v>
      </c>
      <c r="F1529" s="25">
        <v>0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/>
      <c r="M1529" s="25">
        <v>0</v>
      </c>
      <c r="O1529" s="1"/>
    </row>
    <row r="1530" spans="1:15" ht="18.75">
      <c r="A1530" s="1">
        <v>31</v>
      </c>
      <c r="B1530" s="25"/>
      <c r="C1530" s="25">
        <v>0</v>
      </c>
      <c r="D1530" s="25"/>
      <c r="E1530" s="25">
        <v>0</v>
      </c>
      <c r="F1530" s="25">
        <v>0</v>
      </c>
      <c r="G1530" s="25"/>
      <c r="H1530" s="25">
        <v>0</v>
      </c>
      <c r="I1530" s="25"/>
      <c r="J1530" s="25">
        <v>0</v>
      </c>
      <c r="K1530" s="25">
        <v>0</v>
      </c>
      <c r="L1530" s="25"/>
      <c r="M1530" s="25">
        <v>0</v>
      </c>
      <c r="O1530" s="1"/>
    </row>
    <row r="1531" spans="1:15" ht="18.75">
      <c r="A1531" s="1" t="s">
        <v>59</v>
      </c>
      <c r="B1531" s="25">
        <v>190.3</v>
      </c>
      <c r="C1531" s="25">
        <v>249.9</v>
      </c>
      <c r="D1531" s="25">
        <v>129.3</v>
      </c>
      <c r="E1531" s="25">
        <v>272.3</v>
      </c>
      <c r="F1531" s="25">
        <v>135</v>
      </c>
      <c r="G1531" s="25">
        <v>82.3</v>
      </c>
      <c r="H1531" s="25">
        <v>13.3</v>
      </c>
      <c r="I1531" s="25">
        <v>16.5</v>
      </c>
      <c r="J1531" s="25">
        <v>0</v>
      </c>
      <c r="K1531" s="25">
        <v>1.8</v>
      </c>
      <c r="L1531" s="25">
        <v>0</v>
      </c>
      <c r="M1531" s="25">
        <v>55.8</v>
      </c>
      <c r="N1531" s="1">
        <v>1146.5</v>
      </c>
      <c r="O1531" s="1" t="s">
        <v>60</v>
      </c>
    </row>
    <row r="1532" spans="1:15" ht="18.75">
      <c r="A1532" s="1" t="s">
        <v>61</v>
      </c>
      <c r="B1532" s="25" t="s">
        <v>126</v>
      </c>
      <c r="C1532" s="25">
        <v>8.1</v>
      </c>
      <c r="D1532" s="25">
        <v>4.3</v>
      </c>
      <c r="E1532" s="25">
        <v>8.8</v>
      </c>
      <c r="F1532" s="25">
        <v>4.4</v>
      </c>
      <c r="G1532" s="25">
        <v>2.7</v>
      </c>
      <c r="H1532" s="25">
        <v>0.4</v>
      </c>
      <c r="I1532" s="25">
        <v>0.6</v>
      </c>
      <c r="J1532" s="25">
        <v>0</v>
      </c>
      <c r="K1532" s="25">
        <v>0.1</v>
      </c>
      <c r="L1532" s="25">
        <v>0</v>
      </c>
      <c r="M1532" s="25">
        <v>1.8</v>
      </c>
      <c r="N1532" s="1">
        <v>3.1</v>
      </c>
      <c r="O1532" s="1" t="s">
        <v>63</v>
      </c>
    </row>
    <row r="1533" spans="1:15" ht="18.75">
      <c r="A1533" s="1" t="s">
        <v>64</v>
      </c>
      <c r="B1533" s="25" t="s">
        <v>127</v>
      </c>
      <c r="C1533" s="25">
        <v>20</v>
      </c>
      <c r="D1533" s="25">
        <v>12</v>
      </c>
      <c r="E1533" s="25">
        <v>20</v>
      </c>
      <c r="F1533" s="25">
        <v>14</v>
      </c>
      <c r="G1533" s="25">
        <v>11</v>
      </c>
      <c r="H1533" s="25">
        <v>3</v>
      </c>
      <c r="I1533" s="25">
        <v>2</v>
      </c>
      <c r="J1533" s="25">
        <v>0</v>
      </c>
      <c r="K1533" s="25">
        <v>1</v>
      </c>
      <c r="L1533" s="25">
        <v>0</v>
      </c>
      <c r="M1533" s="25">
        <v>7</v>
      </c>
      <c r="N1533" s="1">
        <v>97</v>
      </c>
      <c r="O1533" s="1" t="s">
        <v>66</v>
      </c>
    </row>
    <row r="1534" spans="1:15" ht="18.75">
      <c r="A1534" s="1" t="s">
        <v>67</v>
      </c>
      <c r="B1534" s="25" t="s">
        <v>68</v>
      </c>
      <c r="C1534" s="25" t="s">
        <v>69</v>
      </c>
      <c r="D1534" s="25">
        <v>94.7</v>
      </c>
      <c r="E1534" s="25" t="s">
        <v>98</v>
      </c>
      <c r="F1534" s="25" t="s">
        <v>128</v>
      </c>
      <c r="G1534" s="25" t="s">
        <v>72</v>
      </c>
      <c r="H1534" s="25" t="s">
        <v>73</v>
      </c>
      <c r="I1534" s="25" t="s">
        <v>74</v>
      </c>
      <c r="J1534" s="25" t="s">
        <v>75</v>
      </c>
      <c r="K1534" s="25" t="s">
        <v>129</v>
      </c>
      <c r="L1534" s="25" t="s">
        <v>130</v>
      </c>
      <c r="M1534" s="25" t="s">
        <v>131</v>
      </c>
      <c r="O1534" s="1"/>
    </row>
    <row r="1535" spans="1:15" ht="18.75">
      <c r="A1535" s="1" t="s">
        <v>67</v>
      </c>
      <c r="B1535" s="25" t="s">
        <v>79</v>
      </c>
      <c r="C1535" s="25" t="s">
        <v>69</v>
      </c>
      <c r="D1535" s="25">
        <v>151.3</v>
      </c>
      <c r="E1535" s="25" t="s">
        <v>132</v>
      </c>
      <c r="F1535" s="25" t="s">
        <v>133</v>
      </c>
      <c r="G1535" s="25" t="s">
        <v>72</v>
      </c>
      <c r="H1535" s="25" t="s">
        <v>81</v>
      </c>
      <c r="I1535" s="25" t="s">
        <v>74</v>
      </c>
      <c r="J1535" s="25" t="s">
        <v>75</v>
      </c>
      <c r="K1535" s="25" t="s">
        <v>134</v>
      </c>
      <c r="L1535" s="25" t="s">
        <v>130</v>
      </c>
      <c r="M1535" s="25" t="s">
        <v>131</v>
      </c>
      <c r="O1535" s="1"/>
    </row>
    <row r="1536" spans="1:15" ht="18.75">
      <c r="A1536" s="1" t="s">
        <v>67</v>
      </c>
      <c r="B1536" s="25" t="s">
        <v>84</v>
      </c>
      <c r="C1536" s="25" t="s">
        <v>69</v>
      </c>
      <c r="D1536" s="25">
        <v>181.3</v>
      </c>
      <c r="E1536" s="25" t="s">
        <v>132</v>
      </c>
      <c r="F1536" s="25" t="s">
        <v>133</v>
      </c>
      <c r="G1536" s="25" t="s">
        <v>72</v>
      </c>
      <c r="H1536" s="25" t="s">
        <v>86</v>
      </c>
      <c r="I1536" s="25" t="s">
        <v>74</v>
      </c>
      <c r="J1536" s="25" t="s">
        <v>75</v>
      </c>
      <c r="K1536" s="25" t="s">
        <v>135</v>
      </c>
      <c r="L1536" s="25" t="s">
        <v>130</v>
      </c>
      <c r="M1536" s="25" t="s">
        <v>131</v>
      </c>
      <c r="O1536" s="1"/>
    </row>
    <row r="1537" spans="1:15" ht="18.75">
      <c r="A1537" s="1" t="s">
        <v>67</v>
      </c>
      <c r="B1537" s="25" t="s">
        <v>89</v>
      </c>
      <c r="C1537" s="25" t="s">
        <v>69</v>
      </c>
      <c r="D1537" s="25">
        <v>191.9</v>
      </c>
      <c r="E1537" s="25" t="s">
        <v>136</v>
      </c>
      <c r="F1537" s="25" t="s">
        <v>133</v>
      </c>
      <c r="G1537" s="25" t="s">
        <v>72</v>
      </c>
      <c r="H1537" s="25" t="s">
        <v>90</v>
      </c>
      <c r="I1537" s="25" t="s">
        <v>74</v>
      </c>
      <c r="J1537" s="25" t="s">
        <v>75</v>
      </c>
      <c r="K1537" s="25" t="s">
        <v>137</v>
      </c>
      <c r="L1537" s="25" t="s">
        <v>138</v>
      </c>
      <c r="M1537" s="25" t="s">
        <v>131</v>
      </c>
      <c r="O1537" s="1"/>
    </row>
    <row r="1538" spans="1:15" ht="18.75">
      <c r="A1538" s="1" t="s">
        <v>67</v>
      </c>
      <c r="B1538" s="25" t="s">
        <v>93</v>
      </c>
      <c r="C1538" s="25" t="s">
        <v>69</v>
      </c>
      <c r="D1538" s="25">
        <v>211.5</v>
      </c>
      <c r="E1538" s="25" t="s">
        <v>139</v>
      </c>
      <c r="F1538" s="25" t="s">
        <v>133</v>
      </c>
      <c r="G1538" s="25" t="s">
        <v>72</v>
      </c>
      <c r="H1538" s="25" t="s">
        <v>95</v>
      </c>
      <c r="I1538" s="25" t="s">
        <v>74</v>
      </c>
      <c r="J1538" s="25" t="s">
        <v>75</v>
      </c>
      <c r="K1538" s="25" t="s">
        <v>140</v>
      </c>
      <c r="L1538" s="25" t="s">
        <v>138</v>
      </c>
      <c r="M1538" s="25" t="s">
        <v>131</v>
      </c>
      <c r="O1538" s="1"/>
    </row>
    <row r="1539" spans="1:15" ht="18.75">
      <c r="A1539" s="1" t="s">
        <v>67</v>
      </c>
      <c r="B1539" s="25" t="s">
        <v>97</v>
      </c>
      <c r="C1539" s="25" t="s">
        <v>69</v>
      </c>
      <c r="D1539" s="25">
        <v>231.5</v>
      </c>
      <c r="E1539" s="25" t="s">
        <v>141</v>
      </c>
      <c r="F1539" s="25" t="s">
        <v>128</v>
      </c>
      <c r="G1539" s="25" t="s">
        <v>72</v>
      </c>
      <c r="H1539" s="25" t="s">
        <v>100</v>
      </c>
      <c r="I1539" s="25" t="s">
        <v>74</v>
      </c>
      <c r="J1539" s="25" t="s">
        <v>75</v>
      </c>
      <c r="K1539" s="25" t="s">
        <v>142</v>
      </c>
      <c r="L1539" s="25" t="s">
        <v>143</v>
      </c>
      <c r="M1539" s="25" t="s">
        <v>144</v>
      </c>
      <c r="O1539" s="1"/>
    </row>
    <row r="1540" spans="1:15" ht="18.75">
      <c r="A1540" s="1" t="s">
        <v>67</v>
      </c>
      <c r="B1540" s="25" t="s">
        <v>104</v>
      </c>
      <c r="C1540" s="25" t="s">
        <v>69</v>
      </c>
      <c r="D1540" s="25">
        <v>337.9</v>
      </c>
      <c r="E1540" s="25" t="s">
        <v>132</v>
      </c>
      <c r="F1540" s="25" t="s">
        <v>133</v>
      </c>
      <c r="G1540" s="25"/>
      <c r="H1540" s="25"/>
      <c r="I1540" s="25"/>
      <c r="J1540" s="25"/>
      <c r="K1540" s="25"/>
      <c r="L1540" s="25"/>
      <c r="M1540" s="25"/>
      <c r="O1540" s="1"/>
    </row>
  </sheetData>
  <sheetProtection/>
  <mergeCells count="2">
    <mergeCell ref="A1:O1"/>
    <mergeCell ref="A2:O2"/>
  </mergeCells>
  <printOptions/>
  <pageMargins left="1" right="0.3" top="0.5" bottom="0.5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2008-07-23T08:07:13Z</cp:lastPrinted>
  <dcterms:created xsi:type="dcterms:W3CDTF">1997-08-07T04:52:03Z</dcterms:created>
  <dcterms:modified xsi:type="dcterms:W3CDTF">2024-04-22T02:40:55Z</dcterms:modified>
  <cp:category/>
  <cp:version/>
  <cp:contentType/>
  <cp:contentStatus/>
</cp:coreProperties>
</file>