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3740" windowHeight="9444" activeTab="0"/>
  </bookViews>
  <sheets>
    <sheet name="ตารางปริมาณน้ำฝนรายปี" sheetId="1" r:id="rId1"/>
    <sheet name="แผนภูมิ1" sheetId="2" r:id="rId2"/>
    <sheet name="รายเดือนทุ่งหัว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<sst xmlns="http://schemas.openxmlformats.org/spreadsheetml/2006/main" count="112" uniqueCount="26">
  <si>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</si>
  <si>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</si>
  <si>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</si>
  <si>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</si>
  <si>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</si>
  <si>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</si>
  <si>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</si>
  <si>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</si>
  <si>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</si>
  <si>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</si>
  <si>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</si>
  <si>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</si>
  <si>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</si>
  <si>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</si>
  <si>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</si>
  <si>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</si>
  <si>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</si>
  <si>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</si>
  <si>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</si>
  <si>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</si>
  <si>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</si>
  <si>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</si>
  <si>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หมายเหตุ ปี2522 -2546 ข้อมูลฝนเป็นของสถานี P.42 ตั้งแต่ปี2559- ปัจจุบันเป็นของอ.ทุ่งหัวช้าง</t>
  </si>
  <si>
    <t>สถานี :17081 อ.ทุ่งหัวช้าง  จ.ลำพูน</t>
  </si>
  <si>
    <t>ฝนเฉลี่ยปี(2522-2563)</t>
  </si>
  <si>
    <t>ฝนเฉลี่ย2522-2563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</si>
</sst>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9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1" fontId="18" fillId="32" borderId="15" xfId="0" applyNumberFormat="1" applyFont="1" applyFill="1" applyBorder="1" applyAlignment="1">
      <alignment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75" fillId="32" borderId="12" xfId="0" applyNumberFormat="1" applyFont="1" applyFill="1" applyBorder="1" applyAlignment="1" applyProtection="1">
      <alignment horizontal="center" vertical="center"/>
      <protection/>
    </xf>
    <xf numFmtId="172" fontId="75" fillId="33" borderId="12" xfId="0" applyNumberFormat="1" applyFont="1" applyFill="1" applyBorder="1" applyAlignment="1">
      <alignment vertical="center"/>
    </xf>
    <xf numFmtId="173" fontId="17" fillId="32" borderId="15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center" vertical="center"/>
    </xf>
    <xf numFmtId="171" fontId="76" fillId="32" borderId="15" xfId="0" applyNumberFormat="1" applyFont="1" applyFill="1" applyBorder="1" applyAlignment="1">
      <alignment/>
    </xf>
    <xf numFmtId="173" fontId="76" fillId="32" borderId="15" xfId="0" applyNumberFormat="1" applyFont="1" applyFill="1" applyBorder="1" applyAlignment="1">
      <alignment/>
    </xf>
    <xf numFmtId="171" fontId="76" fillId="34" borderId="15" xfId="0" applyNumberFormat="1" applyFont="1" applyFill="1" applyBorder="1" applyAlignment="1">
      <alignment horizontal="center" vertical="center"/>
    </xf>
    <xf numFmtId="1" fontId="75" fillId="0" borderId="12" xfId="0" applyNumberFormat="1" applyFont="1" applyBorder="1" applyAlignment="1">
      <alignment horizontal="center"/>
    </xf>
    <xf numFmtId="172" fontId="75" fillId="4" borderId="12" xfId="0" applyNumberFormat="1" applyFont="1" applyFill="1" applyBorder="1" applyAlignment="1" applyProtection="1">
      <alignment horizontal="right" vertical="center"/>
      <protection/>
    </xf>
    <xf numFmtId="1" fontId="75" fillId="5" borderId="12" xfId="0" applyNumberFormat="1" applyFont="1" applyFill="1" applyBorder="1" applyAlignment="1">
      <alignment horizontal="center" vertical="center"/>
    </xf>
    <xf numFmtId="171" fontId="17" fillId="32" borderId="15" xfId="0" applyNumberFormat="1" applyFont="1" applyFill="1" applyBorder="1" applyAlignment="1">
      <alignment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10" borderId="17" xfId="0" applyNumberFormat="1" applyFont="1" applyFill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31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5"/>
          <c:w val="0.879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ตารางปริมาณน้ำฝนรายปี!$A$4:$A$48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ตารางปริมาณน้ำฝนรายปี!$N$4:$N$48</c:f>
              <c:numCache>
                <c:ptCount val="45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905.0000000000001</c:v>
                </c:pt>
                <c:pt idx="40">
                  <c:v>825.8</c:v>
                </c:pt>
                <c:pt idx="41">
                  <c:v>1253.6999999999998</c:v>
                </c:pt>
                <c:pt idx="42">
                  <c:v>1349.8000000000004</c:v>
                </c:pt>
                <c:pt idx="43">
                  <c:v>1422.1000000000004</c:v>
                </c:pt>
                <c:pt idx="44">
                  <c:v>1194.6999999999998</c:v>
                </c:pt>
              </c:numCache>
            </c:numRef>
          </c:val>
        </c:ser>
        <c:axId val="30855949"/>
        <c:axId val="9268086"/>
      </c:barChart>
      <c:lineChart>
        <c:grouping val="standard"/>
        <c:varyColors val="0"/>
        <c:ser>
          <c:idx val="1"/>
          <c:order val="1"/>
          <c:tx>
            <c:v>ปริมาณฝนเฉลี่ย 1038.2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ตารางปริมาณน้ำฝนรายปี!$Q$4:$Q$46</c:f>
              <c:numCache>
                <c:ptCount val="43"/>
                <c:pt idx="0">
                  <c:v>1038.2127956989245</c:v>
                </c:pt>
                <c:pt idx="1">
                  <c:v>1038.2127956989245</c:v>
                </c:pt>
                <c:pt idx="2">
                  <c:v>1038.2127956989245</c:v>
                </c:pt>
                <c:pt idx="3">
                  <c:v>1038.2127956989245</c:v>
                </c:pt>
                <c:pt idx="4">
                  <c:v>1038.2127956989245</c:v>
                </c:pt>
                <c:pt idx="5">
                  <c:v>1038.2127956989245</c:v>
                </c:pt>
                <c:pt idx="6">
                  <c:v>1038.2127956989245</c:v>
                </c:pt>
                <c:pt idx="7">
                  <c:v>1038.2127956989245</c:v>
                </c:pt>
                <c:pt idx="8">
                  <c:v>1038.2127956989245</c:v>
                </c:pt>
                <c:pt idx="9">
                  <c:v>1038.2127956989245</c:v>
                </c:pt>
                <c:pt idx="10">
                  <c:v>1038.2127956989245</c:v>
                </c:pt>
                <c:pt idx="11">
                  <c:v>1038.2127956989245</c:v>
                </c:pt>
                <c:pt idx="12">
                  <c:v>1038.2127956989245</c:v>
                </c:pt>
                <c:pt idx="13">
                  <c:v>1038.2127956989245</c:v>
                </c:pt>
                <c:pt idx="14">
                  <c:v>1038.2127956989245</c:v>
                </c:pt>
                <c:pt idx="15">
                  <c:v>1038.2127956989245</c:v>
                </c:pt>
                <c:pt idx="16">
                  <c:v>1038.2127956989245</c:v>
                </c:pt>
                <c:pt idx="17">
                  <c:v>1038.2127956989245</c:v>
                </c:pt>
                <c:pt idx="18">
                  <c:v>1038.2127956989245</c:v>
                </c:pt>
                <c:pt idx="19">
                  <c:v>1038.2127956989245</c:v>
                </c:pt>
                <c:pt idx="20">
                  <c:v>1038.2127956989245</c:v>
                </c:pt>
                <c:pt idx="21">
                  <c:v>1038.2127956989245</c:v>
                </c:pt>
                <c:pt idx="22">
                  <c:v>1038.2127956989245</c:v>
                </c:pt>
                <c:pt idx="23">
                  <c:v>1038.2127956989245</c:v>
                </c:pt>
                <c:pt idx="24">
                  <c:v>1038.2127956989245</c:v>
                </c:pt>
                <c:pt idx="25">
                  <c:v>1038.2127956989245</c:v>
                </c:pt>
                <c:pt idx="26">
                  <c:v>1038.2127956989245</c:v>
                </c:pt>
                <c:pt idx="27">
                  <c:v>1038.2127956989245</c:v>
                </c:pt>
                <c:pt idx="28">
                  <c:v>1038.2127956989245</c:v>
                </c:pt>
                <c:pt idx="29">
                  <c:v>1038.2127956989245</c:v>
                </c:pt>
                <c:pt idx="30">
                  <c:v>1038.2127956989245</c:v>
                </c:pt>
                <c:pt idx="31">
                  <c:v>1038.2127956989245</c:v>
                </c:pt>
                <c:pt idx="32">
                  <c:v>1038.2127956989245</c:v>
                </c:pt>
                <c:pt idx="33">
                  <c:v>1038.2127956989245</c:v>
                </c:pt>
                <c:pt idx="34">
                  <c:v>1038.2127956989245</c:v>
                </c:pt>
                <c:pt idx="35">
                  <c:v>1038.2127956989245</c:v>
                </c:pt>
                <c:pt idx="36">
                  <c:v>1038.2127956989245</c:v>
                </c:pt>
                <c:pt idx="37">
                  <c:v>1038.2127956989245</c:v>
                </c:pt>
                <c:pt idx="38">
                  <c:v>1038.2127956989245</c:v>
                </c:pt>
                <c:pt idx="39">
                  <c:v>1038.2127956989245</c:v>
                </c:pt>
                <c:pt idx="40">
                  <c:v>1038.2127956989245</c:v>
                </c:pt>
                <c:pt idx="41">
                  <c:v>1038.2127956989245</c:v>
                </c:pt>
                <c:pt idx="42">
                  <c:v>1038.2127956989245</c:v>
                </c:pt>
              </c:numCache>
            </c:numRef>
          </c:val>
          <c:smooth val="0"/>
        </c:ser>
        <c:axId val="30855949"/>
        <c:axId val="9268086"/>
      </c:line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268086"/>
        <c:crosses val="autoZero"/>
        <c:auto val="1"/>
        <c:lblOffset val="100"/>
        <c:tickLblSkip val="2"/>
        <c:noMultiLvlLbl val="0"/>
      </c:catAx>
      <c:valAx>
        <c:axId val="92680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85594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"/>
          <c:y val="0.4125"/>
          <c:w val="0.38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อ.ทุ่งหัวช้าง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6"/>
          <c:order val="0"/>
          <c:tx>
            <c:v>2541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รายเดือนทุ่งหัวช้าง!$B$37:$M$37</c:f>
              <c:numCache/>
            </c:numRef>
          </c:val>
          <c:smooth val="0"/>
        </c:ser>
        <c:ser>
          <c:idx val="5"/>
          <c:order val="1"/>
          <c:tx>
            <c:v>2542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รายเดือนทุ่งหัวช้าง!$B$38:$M$38</c:f>
              <c:numCache/>
            </c:numRef>
          </c:val>
          <c:smooth val="0"/>
        </c:ser>
        <c:ser>
          <c:idx val="4"/>
          <c:order val="2"/>
          <c:tx>
            <c:v>2543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รายเดือนทุ่งหัวช้าง!$B$39:$M$39</c:f>
              <c:numCache/>
            </c:numRef>
          </c:val>
          <c:smooth val="0"/>
        </c:ser>
        <c:ser>
          <c:idx val="0"/>
          <c:order val="3"/>
          <c:tx>
            <c:v>2544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รายเดือนทุ่งหัวช้าง!$B$40:$M$40</c:f>
              <c:numCache/>
            </c:numRef>
          </c:val>
          <c:smooth val="0"/>
        </c:ser>
        <c:ser>
          <c:idx val="13"/>
          <c:order val="4"/>
          <c:tx>
            <c:v>2545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รายเดือนทุ่งหัวช้าง!$B$41:$M$41</c:f>
              <c:numCache/>
            </c:numRef>
          </c:val>
          <c:smooth val="0"/>
        </c:ser>
        <c:ser>
          <c:idx val="14"/>
          <c:order val="5"/>
          <c:tx>
            <c:v>2546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รายเดือนทุ่งหัวช้าง!$B$42:$M$42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รายเดือนทุ่งหัวช้าง!$B$55:$M$55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รายเดือนทุ่งหัวช้าง!$B$56:$M$56</c:f>
              <c:numCache/>
            </c:numRef>
          </c:val>
          <c:smooth val="0"/>
        </c:ser>
        <c:ser>
          <c:idx val="3"/>
          <c:order val="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รายเดือนทุ่งหัวช้าง!$B$57:$M$57</c:f>
              <c:numCache/>
            </c:numRef>
          </c:val>
          <c:smooth val="0"/>
        </c:ser>
        <c:ser>
          <c:idx val="7"/>
          <c:order val="9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รายเดือนทุ่งหัวช้าง!$B$58:$M$58</c:f>
              <c:numCache/>
            </c:numRef>
          </c:val>
          <c:smooth val="0"/>
        </c:ser>
        <c:ser>
          <c:idx val="8"/>
          <c:order val="1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รายเดือนทุ่งหัวช้าง!$B$59:$M$59</c:f>
              <c:numCache/>
            </c:numRef>
          </c:val>
          <c:smooth val="0"/>
        </c:ser>
        <c:ser>
          <c:idx val="10"/>
          <c:order val="11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รายเดือนทุ่งหัวช้าง!$B$66:$M$66</c:f>
              <c:numCache/>
            </c:numRef>
          </c:val>
          <c:smooth val="0"/>
        </c:ser>
        <c:ser>
          <c:idx val="9"/>
          <c:order val="1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รายเดือนทุ่งหัวช้าง!$B$60:$M$60</c:f>
              <c:numCache/>
            </c:numRef>
          </c:val>
          <c:smooth val="0"/>
        </c:ser>
        <c:ser>
          <c:idx val="11"/>
          <c:order val="13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รายเดือนทุ่งหัวช้าง!$B$61:$M$61</c:f>
              <c:numCache/>
            </c:numRef>
          </c:val>
          <c:smooth val="0"/>
        </c:ser>
        <c:ser>
          <c:idx val="12"/>
          <c:order val="14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รายเดือนทุ่งหัวช้าง!$B$62:$M$62</c:f>
              <c:numCache/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63039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705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37">
      <selection activeCell="R51" sqref="R5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9" t="s">
        <v>24</v>
      </c>
      <c r="Q3" s="90"/>
      <c r="R3" s="90"/>
      <c r="T3" s="86"/>
      <c r="U3" s="86"/>
      <c r="V3" s="61"/>
    </row>
    <row r="4" spans="1:20" s="2" customFormat="1" ht="15.75" customHeight="1">
      <c r="A4" s="19">
        <v>2522</v>
      </c>
      <c r="B4" s="21">
        <v>86.4</v>
      </c>
      <c r="C4" s="21">
        <v>161</v>
      </c>
      <c r="D4" s="21">
        <v>52</v>
      </c>
      <c r="E4" s="21">
        <v>245.8</v>
      </c>
      <c r="F4" s="21">
        <v>79.6</v>
      </c>
      <c r="G4" s="21">
        <v>117.9</v>
      </c>
      <c r="H4" s="21">
        <v>236.1</v>
      </c>
      <c r="I4" s="21">
        <v>39.7</v>
      </c>
      <c r="J4" s="21">
        <v>0</v>
      </c>
      <c r="K4" s="21">
        <v>0</v>
      </c>
      <c r="L4" s="21">
        <v>0</v>
      </c>
      <c r="M4" s="21">
        <v>0</v>
      </c>
      <c r="N4" s="31">
        <v>1018.5</v>
      </c>
      <c r="O4" s="33">
        <v>112</v>
      </c>
      <c r="Q4" s="45">
        <f aca="true" t="shared" si="0" ref="Q4:Q47">$N$54</f>
        <v>1038.2127956989245</v>
      </c>
      <c r="T4" s="45"/>
    </row>
    <row r="5" spans="1:20" s="2" customFormat="1" ht="15.75" customHeight="1">
      <c r="A5" s="19">
        <f>A4+1</f>
        <v>2523</v>
      </c>
      <c r="B5" s="21">
        <v>21.2</v>
      </c>
      <c r="C5" s="21">
        <v>253</v>
      </c>
      <c r="D5" s="21">
        <v>59</v>
      </c>
      <c r="E5" s="21">
        <v>108.3</v>
      </c>
      <c r="F5" s="21">
        <v>130.3</v>
      </c>
      <c r="G5" s="21">
        <v>163.2</v>
      </c>
      <c r="H5" s="21">
        <v>332.3</v>
      </c>
      <c r="I5" s="21">
        <v>267.8</v>
      </c>
      <c r="J5" s="21">
        <v>21.3</v>
      </c>
      <c r="K5" s="21">
        <v>1.1</v>
      </c>
      <c r="L5" s="21">
        <v>0</v>
      </c>
      <c r="M5" s="21">
        <v>2</v>
      </c>
      <c r="N5" s="31">
        <v>1359.5</v>
      </c>
      <c r="O5" s="33">
        <v>127</v>
      </c>
      <c r="Q5" s="45">
        <f t="shared" si="0"/>
        <v>1038.2127956989245</v>
      </c>
      <c r="T5" s="45"/>
    </row>
    <row r="6" spans="1:20" s="2" customFormat="1" ht="15.75" customHeight="1">
      <c r="A6" s="19">
        <f aca="true" t="shared" si="1" ref="A6:A48">A5+1</f>
        <v>2524</v>
      </c>
      <c r="B6" s="21">
        <v>59.5</v>
      </c>
      <c r="C6" s="21">
        <v>269</v>
      </c>
      <c r="D6" s="21">
        <v>63</v>
      </c>
      <c r="E6" s="21">
        <v>68.2</v>
      </c>
      <c r="F6" s="21">
        <v>189.4</v>
      </c>
      <c r="G6" s="21">
        <v>93.1</v>
      </c>
      <c r="H6" s="21">
        <v>107.1</v>
      </c>
      <c r="I6" s="21">
        <v>157.1</v>
      </c>
      <c r="J6" s="21">
        <v>26.1</v>
      </c>
      <c r="K6" s="21">
        <v>3.7</v>
      </c>
      <c r="L6" s="21">
        <v>0</v>
      </c>
      <c r="M6" s="21">
        <v>0</v>
      </c>
      <c r="N6" s="31">
        <v>1036.2</v>
      </c>
      <c r="O6" s="33">
        <v>116</v>
      </c>
      <c r="Q6" s="45">
        <f t="shared" si="0"/>
        <v>1038.2127956989245</v>
      </c>
      <c r="T6" s="45"/>
    </row>
    <row r="7" spans="1:20" s="2" customFormat="1" ht="15.75" customHeight="1">
      <c r="A7" s="19">
        <f t="shared" si="1"/>
        <v>2525</v>
      </c>
      <c r="B7" s="21">
        <v>92.4</v>
      </c>
      <c r="C7" s="21">
        <v>148</v>
      </c>
      <c r="D7" s="21">
        <v>69</v>
      </c>
      <c r="E7" s="21">
        <v>118.3</v>
      </c>
      <c r="F7" s="21">
        <v>135</v>
      </c>
      <c r="G7" s="21">
        <v>91.5</v>
      </c>
      <c r="H7" s="21">
        <v>329.8</v>
      </c>
      <c r="I7" s="21">
        <v>102.9</v>
      </c>
      <c r="J7" s="21">
        <v>4.4</v>
      </c>
      <c r="K7" s="21">
        <v>0</v>
      </c>
      <c r="L7" s="21">
        <v>9.8</v>
      </c>
      <c r="M7" s="21">
        <v>0</v>
      </c>
      <c r="N7" s="31">
        <v>1101.1</v>
      </c>
      <c r="O7" s="33">
        <v>135</v>
      </c>
      <c r="Q7" s="45">
        <f t="shared" si="0"/>
        <v>1038.2127956989245</v>
      </c>
      <c r="T7" s="45"/>
    </row>
    <row r="8" spans="1:20" s="2" customFormat="1" ht="15.75" customHeight="1">
      <c r="A8" s="19">
        <f t="shared" si="1"/>
        <v>2526</v>
      </c>
      <c r="B8" s="21">
        <v>12.9</v>
      </c>
      <c r="C8" s="21">
        <v>112</v>
      </c>
      <c r="D8" s="21">
        <v>38</v>
      </c>
      <c r="E8" s="21">
        <v>51.7</v>
      </c>
      <c r="F8" s="21">
        <v>168.4</v>
      </c>
      <c r="G8" s="21">
        <v>179.7</v>
      </c>
      <c r="H8" s="21">
        <v>92.3</v>
      </c>
      <c r="I8" s="21">
        <v>150.9</v>
      </c>
      <c r="J8" s="21">
        <v>23.8</v>
      </c>
      <c r="K8" s="21">
        <v>6.2</v>
      </c>
      <c r="L8" s="21">
        <v>0</v>
      </c>
      <c r="M8" s="21">
        <v>34.5</v>
      </c>
      <c r="N8" s="31">
        <v>870.4</v>
      </c>
      <c r="O8" s="33">
        <v>128</v>
      </c>
      <c r="Q8" s="45">
        <f t="shared" si="0"/>
        <v>1038.2127956989245</v>
      </c>
      <c r="T8" s="45"/>
    </row>
    <row r="9" spans="1:20" s="2" customFormat="1" ht="15.75" customHeight="1">
      <c r="A9" s="19">
        <f t="shared" si="1"/>
        <v>2527</v>
      </c>
      <c r="B9" s="21">
        <v>27.7</v>
      </c>
      <c r="C9" s="21">
        <v>131</v>
      </c>
      <c r="D9" s="21">
        <v>72</v>
      </c>
      <c r="E9" s="21">
        <v>118.3</v>
      </c>
      <c r="F9" s="21">
        <v>96.3</v>
      </c>
      <c r="G9" s="21">
        <v>100.1</v>
      </c>
      <c r="H9" s="21">
        <v>167.9</v>
      </c>
      <c r="I9" s="21">
        <v>151.4</v>
      </c>
      <c r="J9" s="21">
        <v>3.4</v>
      </c>
      <c r="K9" s="21">
        <v>0</v>
      </c>
      <c r="L9" s="21">
        <v>0</v>
      </c>
      <c r="M9" s="21">
        <v>0</v>
      </c>
      <c r="N9" s="31">
        <v>868.1</v>
      </c>
      <c r="O9" s="33">
        <v>133</v>
      </c>
      <c r="Q9" s="45">
        <f t="shared" si="0"/>
        <v>1038.2127956989245</v>
      </c>
      <c r="T9" s="45"/>
    </row>
    <row r="10" spans="1:20" s="2" customFormat="1" ht="15.75" customHeight="1">
      <c r="A10" s="19">
        <f t="shared" si="1"/>
        <v>2528</v>
      </c>
      <c r="B10" s="21">
        <v>66.9</v>
      </c>
      <c r="C10" s="21">
        <v>67</v>
      </c>
      <c r="D10" s="21">
        <v>30</v>
      </c>
      <c r="E10" s="21">
        <v>68.3</v>
      </c>
      <c r="F10" s="21">
        <v>172.5</v>
      </c>
      <c r="G10" s="21">
        <v>88.2</v>
      </c>
      <c r="H10" s="21">
        <v>277.9</v>
      </c>
      <c r="I10" s="21">
        <v>197.8</v>
      </c>
      <c r="J10" s="21">
        <v>33.9</v>
      </c>
      <c r="K10" s="21">
        <v>5.7</v>
      </c>
      <c r="L10" s="21">
        <v>0</v>
      </c>
      <c r="M10" s="21">
        <v>0</v>
      </c>
      <c r="N10" s="31">
        <v>1008.2</v>
      </c>
      <c r="O10" s="33">
        <v>130</v>
      </c>
      <c r="Q10" s="45">
        <f t="shared" si="0"/>
        <v>1038.2127956989245</v>
      </c>
      <c r="T10" s="45"/>
    </row>
    <row r="11" spans="1:20" s="2" customFormat="1" ht="15.75" customHeight="1">
      <c r="A11" s="19">
        <f t="shared" si="1"/>
        <v>2529</v>
      </c>
      <c r="B11" s="21">
        <v>45.6</v>
      </c>
      <c r="C11" s="21">
        <v>205</v>
      </c>
      <c r="D11" s="21">
        <v>45</v>
      </c>
      <c r="E11" s="21">
        <v>131.2</v>
      </c>
      <c r="F11" s="21">
        <v>123.6</v>
      </c>
      <c r="G11" s="21">
        <v>130.2</v>
      </c>
      <c r="H11" s="21">
        <v>182.7</v>
      </c>
      <c r="I11" s="21">
        <v>112.5</v>
      </c>
      <c r="J11" s="21">
        <v>2.6</v>
      </c>
      <c r="K11" s="21">
        <v>9</v>
      </c>
      <c r="L11" s="21">
        <v>0</v>
      </c>
      <c r="M11" s="21">
        <v>17.5</v>
      </c>
      <c r="N11" s="31">
        <v>1004.9</v>
      </c>
      <c r="O11" s="33">
        <v>116</v>
      </c>
      <c r="Q11" s="45">
        <f t="shared" si="0"/>
        <v>1038.2127956989245</v>
      </c>
      <c r="T11" s="45"/>
    </row>
    <row r="12" spans="1:20" s="2" customFormat="1" ht="15.75" customHeight="1">
      <c r="A12" s="19">
        <f t="shared" si="1"/>
        <v>2530</v>
      </c>
      <c r="B12" s="21">
        <v>84.9</v>
      </c>
      <c r="C12" s="21">
        <v>79</v>
      </c>
      <c r="D12" s="21">
        <v>32</v>
      </c>
      <c r="E12" s="21">
        <v>140.7</v>
      </c>
      <c r="F12" s="21">
        <v>105.7</v>
      </c>
      <c r="G12" s="21">
        <v>260.9</v>
      </c>
      <c r="H12" s="21">
        <v>234.9</v>
      </c>
      <c r="I12" s="21">
        <v>100</v>
      </c>
      <c r="J12" s="21">
        <v>43.1</v>
      </c>
      <c r="K12" s="21">
        <v>0</v>
      </c>
      <c r="L12" s="21">
        <v>0</v>
      </c>
      <c r="M12" s="21">
        <v>4.7</v>
      </c>
      <c r="N12" s="31">
        <v>1085.9</v>
      </c>
      <c r="O12" s="33">
        <v>131</v>
      </c>
      <c r="Q12" s="45">
        <f t="shared" si="0"/>
        <v>1038.2127956989245</v>
      </c>
      <c r="T12" s="45"/>
    </row>
    <row r="13" spans="1:20" s="2" customFormat="1" ht="15.75" customHeight="1">
      <c r="A13" s="19">
        <f t="shared" si="1"/>
        <v>2531</v>
      </c>
      <c r="B13" s="21">
        <v>141.4</v>
      </c>
      <c r="C13" s="21">
        <v>93</v>
      </c>
      <c r="D13" s="21">
        <v>53</v>
      </c>
      <c r="E13" s="21">
        <v>156.1</v>
      </c>
      <c r="F13" s="21">
        <v>188.6</v>
      </c>
      <c r="G13" s="21">
        <v>245.9</v>
      </c>
      <c r="H13" s="21">
        <v>15</v>
      </c>
      <c r="I13" s="21">
        <v>194.9</v>
      </c>
      <c r="J13" s="21">
        <v>27.8</v>
      </c>
      <c r="K13" s="21">
        <v>0</v>
      </c>
      <c r="L13" s="21">
        <v>1.7</v>
      </c>
      <c r="M13" s="21">
        <v>0</v>
      </c>
      <c r="N13" s="31">
        <v>1117.4</v>
      </c>
      <c r="O13" s="33">
        <v>125</v>
      </c>
      <c r="Q13" s="45">
        <f t="shared" si="0"/>
        <v>1038.2127956989245</v>
      </c>
      <c r="T13" s="45"/>
    </row>
    <row r="14" spans="1:20" s="2" customFormat="1" ht="15.75" customHeight="1">
      <c r="A14" s="19">
        <f t="shared" si="1"/>
        <v>2532</v>
      </c>
      <c r="B14" s="21">
        <v>6.9</v>
      </c>
      <c r="C14" s="21">
        <v>185</v>
      </c>
      <c r="D14" s="21">
        <v>95</v>
      </c>
      <c r="E14" s="21">
        <v>217.8</v>
      </c>
      <c r="F14" s="21">
        <v>108.5</v>
      </c>
      <c r="G14" s="21">
        <v>154.5</v>
      </c>
      <c r="H14" s="21">
        <v>181.5</v>
      </c>
      <c r="I14" s="21">
        <v>151.3</v>
      </c>
      <c r="J14" s="21">
        <v>3.1</v>
      </c>
      <c r="K14" s="21">
        <v>0</v>
      </c>
      <c r="L14" s="21">
        <v>12.2</v>
      </c>
      <c r="M14" s="21">
        <v>0</v>
      </c>
      <c r="N14" s="31">
        <v>1115.8</v>
      </c>
      <c r="O14" s="33">
        <v>133</v>
      </c>
      <c r="Q14" s="45">
        <f t="shared" si="0"/>
        <v>1038.2127956989245</v>
      </c>
      <c r="T14" s="45"/>
    </row>
    <row r="15" spans="1:20" s="2" customFormat="1" ht="15.75" customHeight="1">
      <c r="A15" s="19">
        <f t="shared" si="1"/>
        <v>2533</v>
      </c>
      <c r="B15" s="21">
        <v>42.5</v>
      </c>
      <c r="C15" s="21">
        <v>190</v>
      </c>
      <c r="D15" s="21">
        <v>110</v>
      </c>
      <c r="E15" s="21">
        <v>75.7</v>
      </c>
      <c r="F15" s="21">
        <v>74.2</v>
      </c>
      <c r="G15" s="21">
        <v>321.3</v>
      </c>
      <c r="H15" s="21">
        <v>315.6</v>
      </c>
      <c r="I15" s="21">
        <v>147.1</v>
      </c>
      <c r="J15" s="21">
        <v>4.9</v>
      </c>
      <c r="K15" s="21">
        <v>0</v>
      </c>
      <c r="L15" s="21">
        <v>0</v>
      </c>
      <c r="M15" s="21">
        <v>0</v>
      </c>
      <c r="N15" s="31">
        <v>1281.3</v>
      </c>
      <c r="O15" s="33">
        <v>149</v>
      </c>
      <c r="Q15" s="45">
        <f t="shared" si="0"/>
        <v>1038.2127956989245</v>
      </c>
      <c r="T15" s="45"/>
    </row>
    <row r="16" spans="1:20" s="2" customFormat="1" ht="15.75" customHeight="1">
      <c r="A16" s="19">
        <f t="shared" si="1"/>
        <v>2534</v>
      </c>
      <c r="B16" s="21">
        <v>61</v>
      </c>
      <c r="C16" s="21">
        <v>83</v>
      </c>
      <c r="D16" s="21">
        <v>62</v>
      </c>
      <c r="E16" s="21">
        <v>84.8</v>
      </c>
      <c r="F16" s="21">
        <v>120</v>
      </c>
      <c r="G16" s="21">
        <v>318.4</v>
      </c>
      <c r="H16" s="21">
        <v>98.1</v>
      </c>
      <c r="I16" s="21">
        <v>121.2</v>
      </c>
      <c r="J16" s="21">
        <v>3.5</v>
      </c>
      <c r="K16" s="21">
        <v>8.5</v>
      </c>
      <c r="L16" s="21">
        <v>30.5</v>
      </c>
      <c r="M16" s="21">
        <v>52.7</v>
      </c>
      <c r="N16" s="31">
        <v>1043.7</v>
      </c>
      <c r="O16" s="33">
        <v>135</v>
      </c>
      <c r="Q16" s="45">
        <f t="shared" si="0"/>
        <v>1038.2127956989245</v>
      </c>
      <c r="T16" s="45"/>
    </row>
    <row r="17" spans="1:20" s="2" customFormat="1" ht="15.75" customHeight="1">
      <c r="A17" s="19">
        <f t="shared" si="1"/>
        <v>2535</v>
      </c>
      <c r="B17" s="21">
        <v>8.6</v>
      </c>
      <c r="C17" s="21">
        <v>66</v>
      </c>
      <c r="D17" s="21">
        <v>27</v>
      </c>
      <c r="E17" s="21">
        <v>58.7</v>
      </c>
      <c r="F17" s="21">
        <v>157.5</v>
      </c>
      <c r="G17" s="21">
        <v>127.3</v>
      </c>
      <c r="H17" s="21">
        <v>282.4</v>
      </c>
      <c r="I17" s="21">
        <v>142.4</v>
      </c>
      <c r="J17" s="21">
        <v>1</v>
      </c>
      <c r="K17" s="21">
        <v>3.2</v>
      </c>
      <c r="L17" s="21">
        <v>0.9</v>
      </c>
      <c r="M17" s="21">
        <v>0</v>
      </c>
      <c r="N17" s="31">
        <v>875</v>
      </c>
      <c r="O17" s="33">
        <v>114</v>
      </c>
      <c r="Q17" s="45">
        <f t="shared" si="0"/>
        <v>1038.2127956989245</v>
      </c>
      <c r="T17" s="45"/>
    </row>
    <row r="18" spans="1:20" s="2" customFormat="1" ht="15.75" customHeight="1">
      <c r="A18" s="19">
        <f t="shared" si="1"/>
        <v>2536</v>
      </c>
      <c r="B18" s="21">
        <v>11.1</v>
      </c>
      <c r="C18" s="21">
        <v>75</v>
      </c>
      <c r="D18" s="21">
        <v>40</v>
      </c>
      <c r="E18" s="21">
        <v>57.2</v>
      </c>
      <c r="F18" s="21">
        <v>85.2</v>
      </c>
      <c r="G18" s="21">
        <v>136.6</v>
      </c>
      <c r="H18" s="21">
        <v>199.9</v>
      </c>
      <c r="I18" s="21">
        <v>99.3</v>
      </c>
      <c r="J18" s="21">
        <v>0</v>
      </c>
      <c r="K18" s="21">
        <v>0</v>
      </c>
      <c r="L18" s="21">
        <v>0</v>
      </c>
      <c r="M18" s="21" t="s">
        <v>21</v>
      </c>
      <c r="N18" s="31">
        <v>704.3</v>
      </c>
      <c r="O18" s="33">
        <v>110</v>
      </c>
      <c r="Q18" s="45">
        <f t="shared" si="0"/>
        <v>1038.2127956989245</v>
      </c>
      <c r="T18" s="45"/>
    </row>
    <row r="19" spans="1:20" s="2" customFormat="1" ht="15.75" customHeight="1">
      <c r="A19" s="19">
        <f t="shared" si="1"/>
        <v>2537</v>
      </c>
      <c r="B19" s="21">
        <v>14.8</v>
      </c>
      <c r="C19" s="21">
        <v>238</v>
      </c>
      <c r="D19" s="21">
        <v>94</v>
      </c>
      <c r="E19" s="21">
        <v>114.4</v>
      </c>
      <c r="F19" s="21">
        <v>90.2</v>
      </c>
      <c r="G19" s="21">
        <v>136.5</v>
      </c>
      <c r="H19" s="21">
        <v>121.1</v>
      </c>
      <c r="I19" s="21">
        <v>64.9</v>
      </c>
      <c r="J19" s="21">
        <v>3.1</v>
      </c>
      <c r="K19" s="21">
        <v>0</v>
      </c>
      <c r="L19" s="21">
        <v>0</v>
      </c>
      <c r="M19" s="21">
        <v>0</v>
      </c>
      <c r="N19" s="31">
        <v>877</v>
      </c>
      <c r="O19" s="33">
        <v>127</v>
      </c>
      <c r="Q19" s="45">
        <f t="shared" si="0"/>
        <v>1038.2127956989245</v>
      </c>
      <c r="T19" s="45"/>
    </row>
    <row r="20" spans="1:20" s="2" customFormat="1" ht="15.75" customHeight="1">
      <c r="A20" s="19">
        <f t="shared" si="1"/>
        <v>2538</v>
      </c>
      <c r="B20" s="21" t="s">
        <v>21</v>
      </c>
      <c r="C20" s="21" t="s">
        <v>21</v>
      </c>
      <c r="D20" s="21" t="s">
        <v>21</v>
      </c>
      <c r="E20" s="21" t="s">
        <v>21</v>
      </c>
      <c r="F20" s="21" t="s">
        <v>21</v>
      </c>
      <c r="G20" s="21" t="s">
        <v>21</v>
      </c>
      <c r="H20" s="21" t="s">
        <v>21</v>
      </c>
      <c r="I20" s="21" t="s">
        <v>21</v>
      </c>
      <c r="J20" s="21" t="s">
        <v>21</v>
      </c>
      <c r="K20" s="21" t="s">
        <v>21</v>
      </c>
      <c r="L20" s="21" t="s">
        <v>21</v>
      </c>
      <c r="M20" s="21" t="s">
        <v>21</v>
      </c>
      <c r="N20" s="31"/>
      <c r="O20" s="33" t="s">
        <v>21</v>
      </c>
      <c r="Q20" s="45">
        <f t="shared" si="0"/>
        <v>1038.2127956989245</v>
      </c>
      <c r="T20" s="45"/>
    </row>
    <row r="21" spans="1:20" s="2" customFormat="1" ht="15.75" customHeight="1">
      <c r="A21" s="19">
        <f t="shared" si="1"/>
        <v>2539</v>
      </c>
      <c r="B21" s="21" t="s">
        <v>21</v>
      </c>
      <c r="C21" s="21" t="s">
        <v>21</v>
      </c>
      <c r="D21" s="21" t="s">
        <v>21</v>
      </c>
      <c r="E21" s="21" t="s">
        <v>21</v>
      </c>
      <c r="F21" s="21" t="s">
        <v>21</v>
      </c>
      <c r="G21" s="21" t="s">
        <v>21</v>
      </c>
      <c r="H21" s="21" t="s">
        <v>21</v>
      </c>
      <c r="I21" s="21" t="s">
        <v>21</v>
      </c>
      <c r="J21" s="21" t="s">
        <v>21</v>
      </c>
      <c r="K21" s="21" t="s">
        <v>21</v>
      </c>
      <c r="L21" s="21" t="s">
        <v>21</v>
      </c>
      <c r="M21" s="21" t="s">
        <v>21</v>
      </c>
      <c r="N21" s="31"/>
      <c r="O21" s="33" t="s">
        <v>21</v>
      </c>
      <c r="Q21" s="45">
        <f t="shared" si="0"/>
        <v>1038.2127956989245</v>
      </c>
      <c r="T21" s="45"/>
    </row>
    <row r="22" spans="1:20" s="2" customFormat="1" ht="15.75" customHeight="1">
      <c r="A22" s="19">
        <f t="shared" si="1"/>
        <v>2540</v>
      </c>
      <c r="B22" s="21">
        <v>56.3</v>
      </c>
      <c r="C22" s="21" t="s">
        <v>21</v>
      </c>
      <c r="D22" s="21">
        <v>37.9</v>
      </c>
      <c r="E22" s="21">
        <v>131.8</v>
      </c>
      <c r="F22" s="21">
        <v>199.1</v>
      </c>
      <c r="G22" s="21">
        <v>229.9</v>
      </c>
      <c r="H22" s="21">
        <v>71</v>
      </c>
      <c r="I22" s="21">
        <v>55.2</v>
      </c>
      <c r="J22" s="21">
        <v>0</v>
      </c>
      <c r="K22" s="21">
        <v>0</v>
      </c>
      <c r="L22" s="21">
        <v>0</v>
      </c>
      <c r="M22" s="21">
        <v>31.1</v>
      </c>
      <c r="N22" s="31">
        <v>812.3</v>
      </c>
      <c r="O22" s="33">
        <v>102</v>
      </c>
      <c r="Q22" s="45">
        <f t="shared" si="0"/>
        <v>1038.2127956989245</v>
      </c>
      <c r="T22" s="45"/>
    </row>
    <row r="23" spans="1:20" s="2" customFormat="1" ht="15.75" customHeight="1">
      <c r="A23" s="19">
        <f t="shared" si="1"/>
        <v>2541</v>
      </c>
      <c r="B23" s="21">
        <v>56.5</v>
      </c>
      <c r="C23" s="21">
        <v>179.3</v>
      </c>
      <c r="D23" s="21">
        <v>64.4</v>
      </c>
      <c r="E23" s="21">
        <v>127.1</v>
      </c>
      <c r="F23" s="21">
        <v>194.8</v>
      </c>
      <c r="G23" s="21">
        <v>187.2</v>
      </c>
      <c r="H23" s="21">
        <v>82.1</v>
      </c>
      <c r="I23" s="21">
        <v>93.9</v>
      </c>
      <c r="J23" s="21">
        <v>0</v>
      </c>
      <c r="K23" s="21">
        <v>15.6</v>
      </c>
      <c r="L23" s="21">
        <v>9.8</v>
      </c>
      <c r="M23" s="21">
        <v>6.2</v>
      </c>
      <c r="N23" s="31">
        <v>1016.9</v>
      </c>
      <c r="O23" s="33">
        <v>109</v>
      </c>
      <c r="Q23" s="45">
        <f t="shared" si="0"/>
        <v>1038.2127956989245</v>
      </c>
      <c r="T23" s="45"/>
    </row>
    <row r="24" spans="1:20" s="2" customFormat="1" ht="15.75" customHeight="1">
      <c r="A24" s="19">
        <f t="shared" si="1"/>
        <v>2542</v>
      </c>
      <c r="B24" s="21">
        <v>111.3</v>
      </c>
      <c r="C24" s="21">
        <v>197.2</v>
      </c>
      <c r="D24" s="21">
        <v>100.8</v>
      </c>
      <c r="E24" s="21">
        <v>76.7</v>
      </c>
      <c r="F24" s="21">
        <v>180.6</v>
      </c>
      <c r="G24" s="21">
        <v>160.4</v>
      </c>
      <c r="H24" s="21">
        <v>109</v>
      </c>
      <c r="I24" s="21">
        <v>86</v>
      </c>
      <c r="J24" s="21">
        <v>3.9</v>
      </c>
      <c r="K24" s="21">
        <v>0</v>
      </c>
      <c r="L24" s="21">
        <v>17</v>
      </c>
      <c r="M24" s="21">
        <v>0</v>
      </c>
      <c r="N24" s="31">
        <v>1042.9</v>
      </c>
      <c r="O24" s="33">
        <v>139</v>
      </c>
      <c r="Q24" s="45">
        <f t="shared" si="0"/>
        <v>1038.2127956989245</v>
      </c>
      <c r="T24" s="45"/>
    </row>
    <row r="25" spans="1:20" s="2" customFormat="1" ht="15.75" customHeight="1">
      <c r="A25" s="19">
        <f t="shared" si="1"/>
        <v>2543</v>
      </c>
      <c r="B25" s="21">
        <v>37.2</v>
      </c>
      <c r="C25" s="21">
        <v>335.3</v>
      </c>
      <c r="D25" s="21">
        <v>95.9</v>
      </c>
      <c r="E25" s="21">
        <v>44.2</v>
      </c>
      <c r="F25" s="21">
        <v>148.7</v>
      </c>
      <c r="G25" s="21">
        <v>139.3</v>
      </c>
      <c r="H25" s="21">
        <v>87.9</v>
      </c>
      <c r="I25" s="21">
        <v>0</v>
      </c>
      <c r="J25" s="21">
        <v>0</v>
      </c>
      <c r="K25" s="21">
        <v>1.1</v>
      </c>
      <c r="L25" s="21">
        <v>0</v>
      </c>
      <c r="M25" s="21">
        <v>42.2</v>
      </c>
      <c r="N25" s="31">
        <v>931.8</v>
      </c>
      <c r="O25" s="33">
        <v>106</v>
      </c>
      <c r="Q25" s="45">
        <f t="shared" si="0"/>
        <v>1038.2127956989245</v>
      </c>
      <c r="T25" s="45"/>
    </row>
    <row r="26" spans="1:20" s="3" customFormat="1" ht="15.75" customHeight="1">
      <c r="A26" s="19">
        <f t="shared" si="1"/>
        <v>2544</v>
      </c>
      <c r="B26" s="21">
        <v>9</v>
      </c>
      <c r="C26" s="21">
        <v>150.1</v>
      </c>
      <c r="D26" s="21">
        <v>40.3</v>
      </c>
      <c r="E26" s="21">
        <v>76.1</v>
      </c>
      <c r="F26" s="21">
        <v>176.4</v>
      </c>
      <c r="G26" s="21">
        <v>171.1</v>
      </c>
      <c r="H26" s="21">
        <v>247.8</v>
      </c>
      <c r="I26" s="21">
        <v>0</v>
      </c>
      <c r="J26" s="21">
        <v>0.4</v>
      </c>
      <c r="K26" s="21">
        <v>0</v>
      </c>
      <c r="L26" s="21">
        <v>0</v>
      </c>
      <c r="M26" s="21">
        <v>4</v>
      </c>
      <c r="N26" s="31">
        <v>875.2</v>
      </c>
      <c r="O26" s="34">
        <v>107</v>
      </c>
      <c r="Q26" s="45">
        <f t="shared" si="0"/>
        <v>1038.2127956989245</v>
      </c>
      <c r="T26" s="45"/>
    </row>
    <row r="27" spans="1:20" s="2" customFormat="1" ht="15.75" customHeight="1">
      <c r="A27" s="19">
        <f t="shared" si="1"/>
        <v>2545</v>
      </c>
      <c r="B27" s="22">
        <v>1.4</v>
      </c>
      <c r="C27" s="22">
        <v>250</v>
      </c>
      <c r="D27" s="22">
        <v>125.7</v>
      </c>
      <c r="E27" s="22">
        <v>65.2</v>
      </c>
      <c r="F27" s="22">
        <v>340.8</v>
      </c>
      <c r="G27" s="22">
        <v>512.4</v>
      </c>
      <c r="H27" s="22">
        <v>126.8</v>
      </c>
      <c r="I27" s="22">
        <v>85.1</v>
      </c>
      <c r="J27" s="22">
        <v>10.8</v>
      </c>
      <c r="K27" s="22">
        <v>7.1</v>
      </c>
      <c r="L27" s="22">
        <v>19.4</v>
      </c>
      <c r="M27" s="22">
        <v>75.7</v>
      </c>
      <c r="N27" s="31">
        <v>1620.4</v>
      </c>
      <c r="O27" s="33">
        <v>149</v>
      </c>
      <c r="Q27" s="45">
        <f t="shared" si="0"/>
        <v>1038.2127956989245</v>
      </c>
      <c r="T27" s="45"/>
    </row>
    <row r="28" spans="1:20" s="2" customFormat="1" ht="15.75" customHeight="1">
      <c r="A28" s="19">
        <f t="shared" si="1"/>
        <v>2546</v>
      </c>
      <c r="B28" s="22">
        <v>19.4</v>
      </c>
      <c r="C28" s="22">
        <v>142.2</v>
      </c>
      <c r="D28" s="22">
        <v>73.5</v>
      </c>
      <c r="E28" s="22">
        <v>28.4</v>
      </c>
      <c r="F28" s="22">
        <v>2.6</v>
      </c>
      <c r="G28" s="22">
        <v>115.3</v>
      </c>
      <c r="H28" s="22">
        <v>0.5</v>
      </c>
      <c r="I28" s="22">
        <v>0</v>
      </c>
      <c r="J28" s="22">
        <v>0</v>
      </c>
      <c r="K28" s="22">
        <v>6.2</v>
      </c>
      <c r="L28" s="22">
        <v>0</v>
      </c>
      <c r="M28" s="22">
        <v>0</v>
      </c>
      <c r="N28" s="31">
        <v>388.1</v>
      </c>
      <c r="O28" s="33">
        <v>52</v>
      </c>
      <c r="Q28" s="45">
        <f t="shared" si="0"/>
        <v>1038.2127956989245</v>
      </c>
      <c r="T28" s="45"/>
    </row>
    <row r="29" spans="1:20" s="2" customFormat="1" ht="15.75" customHeight="1">
      <c r="A29" s="19">
        <f t="shared" si="1"/>
        <v>2547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33"/>
      <c r="Q29" s="45">
        <f t="shared" si="0"/>
        <v>1038.2127956989245</v>
      </c>
      <c r="T29" s="45"/>
    </row>
    <row r="30" spans="1:20" s="2" customFormat="1" ht="15.75" customHeight="1">
      <c r="A30" s="19">
        <f t="shared" si="1"/>
        <v>2548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33"/>
      <c r="Q30" s="45">
        <f t="shared" si="0"/>
        <v>1038.2127956989245</v>
      </c>
      <c r="T30" s="45"/>
    </row>
    <row r="31" spans="1:20" s="2" customFormat="1" ht="15.75" customHeight="1">
      <c r="A31" s="19">
        <f t="shared" si="1"/>
        <v>2549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33"/>
      <c r="Q31" s="45">
        <f t="shared" si="0"/>
        <v>1038.2127956989245</v>
      </c>
      <c r="T31" s="45"/>
    </row>
    <row r="32" spans="1:20" s="2" customFormat="1" ht="15.75" customHeight="1">
      <c r="A32" s="19">
        <f t="shared" si="1"/>
        <v>2550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33"/>
      <c r="Q32" s="45">
        <f t="shared" si="0"/>
        <v>1038.2127956989245</v>
      </c>
      <c r="T32" s="45"/>
    </row>
    <row r="33" spans="1:20" s="2" customFormat="1" ht="15.75" customHeight="1">
      <c r="A33" s="19">
        <f t="shared" si="1"/>
        <v>2551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33"/>
      <c r="Q33" s="45">
        <f t="shared" si="0"/>
        <v>1038.2127956989245</v>
      </c>
      <c r="T33" s="45"/>
    </row>
    <row r="34" spans="1:20" s="2" customFormat="1" ht="15.75" customHeight="1">
      <c r="A34" s="19">
        <f t="shared" si="1"/>
        <v>2552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33"/>
      <c r="Q34" s="45">
        <f t="shared" si="0"/>
        <v>1038.2127956989245</v>
      </c>
      <c r="T34" s="45"/>
    </row>
    <row r="35" spans="1:20" s="2" customFormat="1" ht="15.75" customHeight="1">
      <c r="A35" s="19">
        <f t="shared" si="1"/>
        <v>2553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33"/>
      <c r="Q35" s="45">
        <f t="shared" si="0"/>
        <v>1038.2127956989245</v>
      </c>
      <c r="T35" s="45"/>
    </row>
    <row r="36" spans="1:20" s="2" customFormat="1" ht="15.75" customHeight="1">
      <c r="A36" s="19">
        <f t="shared" si="1"/>
        <v>2554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33"/>
      <c r="Q36" s="45">
        <f t="shared" si="0"/>
        <v>1038.2127956989245</v>
      </c>
      <c r="T36" s="45"/>
    </row>
    <row r="37" spans="1:20" s="2" customFormat="1" ht="15.75" customHeight="1">
      <c r="A37" s="19">
        <f t="shared" si="1"/>
        <v>2555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33"/>
      <c r="Q37" s="45">
        <f t="shared" si="0"/>
        <v>1038.2127956989245</v>
      </c>
      <c r="T37" s="45"/>
    </row>
    <row r="38" spans="1:20" s="2" customFormat="1" ht="15.75" customHeight="1">
      <c r="A38" s="19">
        <f t="shared" si="1"/>
        <v>2556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33"/>
      <c r="Q38" s="45">
        <f t="shared" si="0"/>
        <v>1038.2127956989245</v>
      </c>
      <c r="T38" s="45"/>
    </row>
    <row r="39" spans="1:20" s="2" customFormat="1" ht="15.75" customHeight="1">
      <c r="A39" s="19">
        <f t="shared" si="1"/>
        <v>2557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1"/>
      <c r="O39" s="33"/>
      <c r="Q39" s="45">
        <f t="shared" si="0"/>
        <v>1038.2127956989245</v>
      </c>
      <c r="T39" s="45"/>
    </row>
    <row r="40" spans="1:20" s="2" customFormat="1" ht="15.75" customHeight="1">
      <c r="A40" s="19">
        <f t="shared" si="1"/>
        <v>2558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33"/>
      <c r="Q40" s="45">
        <f t="shared" si="0"/>
        <v>1038.2127956989245</v>
      </c>
      <c r="T40" s="45"/>
    </row>
    <row r="41" spans="1:20" s="2" customFormat="1" ht="15.75" customHeight="1">
      <c r="A41" s="19">
        <f t="shared" si="1"/>
        <v>2559</v>
      </c>
      <c r="B41" s="23">
        <v>12.5</v>
      </c>
      <c r="C41" s="23">
        <v>47.6</v>
      </c>
      <c r="D41" s="23">
        <v>107.8</v>
      </c>
      <c r="E41" s="23">
        <v>56.7</v>
      </c>
      <c r="F41" s="23">
        <v>102.3</v>
      </c>
      <c r="G41" s="23">
        <v>319.8</v>
      </c>
      <c r="H41" s="23">
        <v>85.5</v>
      </c>
      <c r="I41" s="23">
        <v>27</v>
      </c>
      <c r="J41" s="23">
        <v>0.1</v>
      </c>
      <c r="K41" s="23">
        <v>51.2</v>
      </c>
      <c r="L41" s="23">
        <v>0</v>
      </c>
      <c r="M41" s="23">
        <v>0</v>
      </c>
      <c r="N41" s="31">
        <v>810.5</v>
      </c>
      <c r="O41" s="33">
        <v>88</v>
      </c>
      <c r="Q41" s="45">
        <f t="shared" si="0"/>
        <v>1038.2127956989245</v>
      </c>
      <c r="T41" s="45"/>
    </row>
    <row r="42" spans="1:20" s="2" customFormat="1" ht="15.75" customHeight="1">
      <c r="A42" s="19">
        <f t="shared" si="1"/>
        <v>2560</v>
      </c>
      <c r="B42" s="23">
        <v>30.9</v>
      </c>
      <c r="C42" s="23">
        <v>141.9</v>
      </c>
      <c r="D42" s="23">
        <v>186.3</v>
      </c>
      <c r="E42" s="23">
        <v>60.9</v>
      </c>
      <c r="F42" s="23">
        <v>225.7</v>
      </c>
      <c r="G42" s="23">
        <v>132.2</v>
      </c>
      <c r="H42" s="23">
        <v>328.1</v>
      </c>
      <c r="I42" s="23">
        <v>18.1</v>
      </c>
      <c r="J42" s="23">
        <v>18.1</v>
      </c>
      <c r="K42" s="23">
        <v>4.2</v>
      </c>
      <c r="L42" s="23">
        <v>1.5</v>
      </c>
      <c r="M42" s="23">
        <v>50.2</v>
      </c>
      <c r="N42" s="31">
        <v>1198.1</v>
      </c>
      <c r="O42" s="33">
        <v>107</v>
      </c>
      <c r="Q42" s="45">
        <f t="shared" si="0"/>
        <v>1038.2127956989245</v>
      </c>
      <c r="T42" s="45"/>
    </row>
    <row r="43" spans="1:20" s="2" customFormat="1" ht="15.75" customHeight="1">
      <c r="A43" s="19">
        <f t="shared" si="1"/>
        <v>2561</v>
      </c>
      <c r="B43" s="23">
        <v>58.1</v>
      </c>
      <c r="C43" s="23">
        <v>196.3</v>
      </c>
      <c r="D43" s="23">
        <v>142.7</v>
      </c>
      <c r="E43" s="23">
        <v>92.2</v>
      </c>
      <c r="F43" s="23">
        <v>56.1</v>
      </c>
      <c r="G43" s="23">
        <v>67.2</v>
      </c>
      <c r="H43" s="23">
        <v>220.1</v>
      </c>
      <c r="I43" s="23">
        <v>47.7</v>
      </c>
      <c r="J43" s="23">
        <v>7.6</v>
      </c>
      <c r="K43" s="23">
        <v>15.1</v>
      </c>
      <c r="L43" s="23">
        <v>1.9</v>
      </c>
      <c r="M43" s="23">
        <v>0</v>
      </c>
      <c r="N43" s="31">
        <f aca="true" t="shared" si="2" ref="N43:N48">SUM(B43:M43)</f>
        <v>905.0000000000001</v>
      </c>
      <c r="O43" s="33">
        <v>76</v>
      </c>
      <c r="Q43" s="45">
        <f t="shared" si="0"/>
        <v>1038.2127956989245</v>
      </c>
      <c r="T43" s="45"/>
    </row>
    <row r="44" spans="1:20" s="2" customFormat="1" ht="15.75" customHeight="1">
      <c r="A44" s="19">
        <v>2562</v>
      </c>
      <c r="B44" s="23">
        <v>29.1</v>
      </c>
      <c r="C44" s="23">
        <v>133.9</v>
      </c>
      <c r="D44" s="23">
        <v>113</v>
      </c>
      <c r="E44" s="23">
        <v>46.9</v>
      </c>
      <c r="F44" s="23">
        <v>351.1</v>
      </c>
      <c r="G44" s="23">
        <v>115.9</v>
      </c>
      <c r="H44" s="23">
        <v>28.6</v>
      </c>
      <c r="I44" s="23">
        <v>5.4</v>
      </c>
      <c r="J44" s="23">
        <v>0</v>
      </c>
      <c r="K44" s="23">
        <v>0</v>
      </c>
      <c r="L44" s="23">
        <v>0</v>
      </c>
      <c r="M44" s="23">
        <v>1.9</v>
      </c>
      <c r="N44" s="31">
        <f t="shared" si="2"/>
        <v>825.8</v>
      </c>
      <c r="O44" s="33">
        <f>N65</f>
        <v>87</v>
      </c>
      <c r="Q44" s="45">
        <f t="shared" si="0"/>
        <v>1038.2127956989245</v>
      </c>
      <c r="T44" s="45"/>
    </row>
    <row r="45" spans="1:20" s="2" customFormat="1" ht="15.75" customHeight="1">
      <c r="A45" s="19">
        <f t="shared" si="1"/>
        <v>2563</v>
      </c>
      <c r="B45" s="23">
        <v>59</v>
      </c>
      <c r="C45" s="23">
        <v>131.4</v>
      </c>
      <c r="D45" s="23">
        <v>267</v>
      </c>
      <c r="E45" s="23">
        <v>153.2</v>
      </c>
      <c r="F45" s="23">
        <v>210.5</v>
      </c>
      <c r="G45" s="23">
        <v>314.6</v>
      </c>
      <c r="H45" s="23">
        <v>104.2</v>
      </c>
      <c r="I45" s="23">
        <v>10.2</v>
      </c>
      <c r="J45" s="23">
        <v>0</v>
      </c>
      <c r="K45" s="23">
        <v>0.6</v>
      </c>
      <c r="L45" s="23">
        <v>0.5</v>
      </c>
      <c r="M45" s="23">
        <v>2.5</v>
      </c>
      <c r="N45" s="31">
        <f t="shared" si="2"/>
        <v>1253.6999999999998</v>
      </c>
      <c r="O45" s="33">
        <f>N66</f>
        <v>110</v>
      </c>
      <c r="Q45" s="45">
        <f t="shared" si="0"/>
        <v>1038.2127956989245</v>
      </c>
      <c r="T45" s="45"/>
    </row>
    <row r="46" spans="1:20" s="2" customFormat="1" ht="15.75" customHeight="1">
      <c r="A46" s="19">
        <f t="shared" si="1"/>
        <v>2564</v>
      </c>
      <c r="B46" s="23">
        <v>220.00000000000003</v>
      </c>
      <c r="C46" s="23">
        <v>103.39999999999999</v>
      </c>
      <c r="D46" s="23">
        <v>49.8</v>
      </c>
      <c r="E46" s="23">
        <v>188.40000000000003</v>
      </c>
      <c r="F46" s="23">
        <v>131.5</v>
      </c>
      <c r="G46" s="23">
        <v>427.90000000000003</v>
      </c>
      <c r="H46" s="23">
        <v>121.2</v>
      </c>
      <c r="I46" s="23">
        <v>2.3</v>
      </c>
      <c r="J46" s="23">
        <v>0</v>
      </c>
      <c r="K46" s="23">
        <v>47.9</v>
      </c>
      <c r="L46" s="23">
        <v>38.5</v>
      </c>
      <c r="M46" s="23">
        <v>18.9</v>
      </c>
      <c r="N46" s="31">
        <f t="shared" si="2"/>
        <v>1349.8000000000004</v>
      </c>
      <c r="O46" s="33">
        <f>N67</f>
        <v>142</v>
      </c>
      <c r="Q46" s="45">
        <f t="shared" si="0"/>
        <v>1038.2127956989245</v>
      </c>
      <c r="T46" s="45"/>
    </row>
    <row r="47" spans="1:20" s="2" customFormat="1" ht="15.75" customHeight="1">
      <c r="A47" s="19">
        <f t="shared" si="1"/>
        <v>2565</v>
      </c>
      <c r="B47" s="23">
        <v>71.19999999999999</v>
      </c>
      <c r="C47" s="23">
        <v>242.89999999999998</v>
      </c>
      <c r="D47" s="23">
        <v>42.400000000000006</v>
      </c>
      <c r="E47" s="23">
        <v>271</v>
      </c>
      <c r="F47" s="23">
        <v>188.00000000000003</v>
      </c>
      <c r="G47" s="23">
        <v>432.5</v>
      </c>
      <c r="H47" s="23">
        <v>93.9</v>
      </c>
      <c r="I47" s="23">
        <v>8.2</v>
      </c>
      <c r="J47" s="23">
        <v>11.4</v>
      </c>
      <c r="K47" s="23">
        <v>0</v>
      </c>
      <c r="L47" s="23">
        <v>2.4</v>
      </c>
      <c r="M47" s="23">
        <v>58.199999999999996</v>
      </c>
      <c r="N47" s="31">
        <f t="shared" si="2"/>
        <v>1422.1000000000004</v>
      </c>
      <c r="O47" s="33">
        <f>N68</f>
        <v>111</v>
      </c>
      <c r="Q47" s="45">
        <f t="shared" si="0"/>
        <v>1038.2127956989245</v>
      </c>
      <c r="R47" s="65"/>
      <c r="T47" s="45"/>
    </row>
    <row r="48" spans="1:20" s="2" customFormat="1" ht="15.75" customHeight="1">
      <c r="A48" s="74">
        <f t="shared" si="1"/>
        <v>2566</v>
      </c>
      <c r="B48" s="75">
        <v>13.5</v>
      </c>
      <c r="C48" s="75">
        <v>89.30000000000001</v>
      </c>
      <c r="D48" s="75">
        <v>68.3</v>
      </c>
      <c r="E48" s="75">
        <v>136.4</v>
      </c>
      <c r="F48" s="75">
        <v>174.10000000000002</v>
      </c>
      <c r="G48" s="75">
        <v>471.2</v>
      </c>
      <c r="H48" s="75">
        <v>215.29999999999998</v>
      </c>
      <c r="I48" s="75">
        <v>0</v>
      </c>
      <c r="J48" s="75">
        <v>0</v>
      </c>
      <c r="K48" s="75">
        <v>24.8</v>
      </c>
      <c r="L48" s="75">
        <v>0</v>
      </c>
      <c r="M48" s="75">
        <v>1.8</v>
      </c>
      <c r="N48" s="82">
        <f t="shared" si="2"/>
        <v>1194.6999999999998</v>
      </c>
      <c r="O48" s="83">
        <f>N69</f>
        <v>104</v>
      </c>
      <c r="Q48" s="45"/>
      <c r="R48" s="65"/>
      <c r="T48" s="45"/>
    </row>
    <row r="49" spans="1:20" s="2" customFormat="1" ht="15.75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1"/>
      <c r="O49" s="33"/>
      <c r="Q49" s="45"/>
      <c r="R49" s="65"/>
      <c r="T49" s="45"/>
    </row>
    <row r="50" spans="1:20" s="2" customFormat="1" ht="15.75" customHeight="1">
      <c r="A50" s="1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51"/>
      <c r="Q50" s="45"/>
      <c r="R50" s="65"/>
      <c r="T50" s="45"/>
    </row>
    <row r="51" spans="1:20" s="2" customFormat="1" ht="15.75" customHeight="1">
      <c r="A51" s="62"/>
      <c r="B51" s="49"/>
      <c r="C51" s="4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0"/>
      <c r="O51" s="51"/>
      <c r="Q51" s="45"/>
      <c r="R51" s="65"/>
      <c r="T51" s="45"/>
    </row>
    <row r="52" spans="1:20" s="2" customFormat="1" ht="15.75" customHeight="1">
      <c r="A52" s="62"/>
      <c r="B52" s="49"/>
      <c r="C52" s="49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0"/>
      <c r="O52" s="51"/>
      <c r="Q52" s="45"/>
      <c r="R52" s="65"/>
      <c r="T52" s="45"/>
    </row>
    <row r="53" spans="1:15" s="2" customFormat="1" ht="15.75" customHeight="1">
      <c r="A53" s="25" t="s">
        <v>17</v>
      </c>
      <c r="B53" s="28">
        <f>MAX(B4:B48)</f>
        <v>220.00000000000003</v>
      </c>
      <c r="C53" s="28">
        <f aca="true" t="shared" si="3" ref="C53:M53">MAX(C4:C48)</f>
        <v>335.3</v>
      </c>
      <c r="D53" s="28">
        <f t="shared" si="3"/>
        <v>267</v>
      </c>
      <c r="E53" s="28">
        <f t="shared" si="3"/>
        <v>271</v>
      </c>
      <c r="F53" s="28">
        <f t="shared" si="3"/>
        <v>351.1</v>
      </c>
      <c r="G53" s="28">
        <f t="shared" si="3"/>
        <v>512.4</v>
      </c>
      <c r="H53" s="28">
        <f t="shared" si="3"/>
        <v>332.3</v>
      </c>
      <c r="I53" s="28">
        <f t="shared" si="3"/>
        <v>267.8</v>
      </c>
      <c r="J53" s="28">
        <f t="shared" si="3"/>
        <v>43.1</v>
      </c>
      <c r="K53" s="28">
        <f t="shared" si="3"/>
        <v>51.2</v>
      </c>
      <c r="L53" s="28">
        <f t="shared" si="3"/>
        <v>38.5</v>
      </c>
      <c r="M53" s="28">
        <f>MAX(M4:M48)</f>
        <v>75.7</v>
      </c>
      <c r="N53" s="28">
        <f>MAX(N4:N48)</f>
        <v>1620.4</v>
      </c>
      <c r="O53" s="71">
        <f>MAX(O4:O48)</f>
        <v>149</v>
      </c>
    </row>
    <row r="54" spans="1:15" s="2" customFormat="1" ht="15.75" customHeight="1">
      <c r="A54" s="26" t="s">
        <v>18</v>
      </c>
      <c r="B54" s="29">
        <f>AVERAGE(B4:B48)</f>
        <v>50.619354838709675</v>
      </c>
      <c r="C54" s="29">
        <f aca="true" t="shared" si="4" ref="C54:M54">AVERAGE(C4:C48)</f>
        <v>156.52666666666664</v>
      </c>
      <c r="D54" s="29">
        <f t="shared" si="4"/>
        <v>79.25161290322583</v>
      </c>
      <c r="E54" s="29">
        <f t="shared" si="4"/>
        <v>108.7322580645161</v>
      </c>
      <c r="F54" s="29">
        <f t="shared" si="4"/>
        <v>151.8483870967742</v>
      </c>
      <c r="G54" s="29">
        <f t="shared" si="4"/>
        <v>208.458064516129</v>
      </c>
      <c r="H54" s="29">
        <f t="shared" si="4"/>
        <v>164.40645161290323</v>
      </c>
      <c r="I54" s="29">
        <f t="shared" si="4"/>
        <v>85.17096774193547</v>
      </c>
      <c r="J54" s="29">
        <f>AVERAGE(J4:J48)</f>
        <v>8.203225806451613</v>
      </c>
      <c r="K54" s="29">
        <f t="shared" si="4"/>
        <v>6.812903225806452</v>
      </c>
      <c r="L54" s="29">
        <f t="shared" si="4"/>
        <v>4.7129032258064525</v>
      </c>
      <c r="M54" s="29">
        <f t="shared" si="4"/>
        <v>13.469999999999997</v>
      </c>
      <c r="N54" s="29">
        <f>SUM(B54:M54)</f>
        <v>1038.2127956989245</v>
      </c>
      <c r="O54" s="72">
        <f>AVERAGE(O4:O48)</f>
        <v>116.45161290322581</v>
      </c>
    </row>
    <row r="55" spans="1:15" s="2" customFormat="1" ht="15.75" customHeight="1">
      <c r="A55" s="27" t="s">
        <v>19</v>
      </c>
      <c r="B55" s="30">
        <f>MIN(B4:B48)</f>
        <v>1.4</v>
      </c>
      <c r="C55" s="30">
        <f aca="true" t="shared" si="5" ref="C55:M55">MIN(C4:C48)</f>
        <v>47.6</v>
      </c>
      <c r="D55" s="30">
        <f t="shared" si="5"/>
        <v>27</v>
      </c>
      <c r="E55" s="30">
        <f t="shared" si="5"/>
        <v>28.4</v>
      </c>
      <c r="F55" s="30">
        <f t="shared" si="5"/>
        <v>2.6</v>
      </c>
      <c r="G55" s="30">
        <f t="shared" si="5"/>
        <v>67.2</v>
      </c>
      <c r="H55" s="30">
        <f t="shared" si="5"/>
        <v>0.5</v>
      </c>
      <c r="I55" s="30">
        <f t="shared" si="5"/>
        <v>0</v>
      </c>
      <c r="J55" s="30">
        <f t="shared" si="5"/>
        <v>0</v>
      </c>
      <c r="K55" s="30">
        <f t="shared" si="5"/>
        <v>0</v>
      </c>
      <c r="L55" s="30">
        <f t="shared" si="5"/>
        <v>0</v>
      </c>
      <c r="M55" s="30">
        <f t="shared" si="5"/>
        <v>0</v>
      </c>
      <c r="N55" s="30">
        <f>MIN(N4:N48)</f>
        <v>388.1</v>
      </c>
      <c r="O55" s="73">
        <f>MIN(O4:O48)</f>
        <v>52</v>
      </c>
    </row>
    <row r="56" spans="1:15" s="2" customFormat="1" ht="24.75" customHeight="1">
      <c r="A56" s="88" t="s">
        <v>22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s="2" customFormat="1" ht="23.25" customHeight="1">
      <c r="A57" s="9"/>
      <c r="B57" s="48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9"/>
    </row>
    <row r="58" spans="1:1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17.25" customHeight="1">
      <c r="A59" s="4" t="s">
        <v>1</v>
      </c>
    </row>
    <row r="60" ht="17.25" customHeight="1"/>
    <row r="61" spans="5:10" ht="17.25" customHeight="1">
      <c r="E61" s="85" t="s">
        <v>20</v>
      </c>
      <c r="F61" s="85"/>
      <c r="G61" s="85"/>
      <c r="H61" s="85"/>
      <c r="I61" s="85"/>
      <c r="J61" s="85"/>
    </row>
    <row r="62" spans="2:14" ht="17.25" customHeight="1">
      <c r="B62" s="54" t="s">
        <v>3</v>
      </c>
      <c r="C62" s="54" t="s">
        <v>4</v>
      </c>
      <c r="D62" s="54" t="s">
        <v>5</v>
      </c>
      <c r="E62" s="54" t="s">
        <v>6</v>
      </c>
      <c r="F62" s="54" t="s">
        <v>7</v>
      </c>
      <c r="G62" s="54" t="s">
        <v>8</v>
      </c>
      <c r="H62" s="54" t="s">
        <v>9</v>
      </c>
      <c r="I62" s="54" t="s">
        <v>10</v>
      </c>
      <c r="J62" s="54" t="s">
        <v>11</v>
      </c>
      <c r="K62" s="54" t="s">
        <v>12</v>
      </c>
      <c r="L62" s="54" t="s">
        <v>13</v>
      </c>
      <c r="M62" s="54" t="s">
        <v>14</v>
      </c>
      <c r="N62" s="54" t="s">
        <v>15</v>
      </c>
    </row>
    <row r="63" spans="1:14" ht="18" customHeight="1">
      <c r="A63" s="57">
        <v>2560</v>
      </c>
      <c r="B63" s="58">
        <v>3</v>
      </c>
      <c r="C63" s="58">
        <v>14</v>
      </c>
      <c r="D63" s="58">
        <v>14</v>
      </c>
      <c r="E63" s="58">
        <v>16</v>
      </c>
      <c r="F63" s="58">
        <v>18</v>
      </c>
      <c r="G63" s="58">
        <v>14</v>
      </c>
      <c r="H63" s="58">
        <v>16</v>
      </c>
      <c r="I63" s="58">
        <v>4</v>
      </c>
      <c r="J63" s="58">
        <v>3</v>
      </c>
      <c r="K63" s="58">
        <v>1</v>
      </c>
      <c r="L63" s="58">
        <v>1</v>
      </c>
      <c r="M63" s="58">
        <v>3</v>
      </c>
      <c r="N63" s="60">
        <f aca="true" t="shared" si="6" ref="N63:N69">SUM(B63:M63)</f>
        <v>107</v>
      </c>
    </row>
    <row r="64" spans="1:14" ht="18" customHeight="1">
      <c r="A64" s="57">
        <v>2561</v>
      </c>
      <c r="B64" s="58">
        <v>9</v>
      </c>
      <c r="C64" s="58">
        <v>13</v>
      </c>
      <c r="D64" s="58">
        <v>19</v>
      </c>
      <c r="E64" s="58">
        <v>17</v>
      </c>
      <c r="F64" s="58">
        <v>14</v>
      </c>
      <c r="G64" s="58">
        <v>12</v>
      </c>
      <c r="H64" s="58">
        <v>11</v>
      </c>
      <c r="I64" s="58">
        <v>3</v>
      </c>
      <c r="J64" s="58">
        <v>2</v>
      </c>
      <c r="K64" s="58">
        <v>1</v>
      </c>
      <c r="L64" s="58">
        <v>1</v>
      </c>
      <c r="M64" s="58">
        <v>0</v>
      </c>
      <c r="N64" s="60">
        <f t="shared" si="6"/>
        <v>102</v>
      </c>
    </row>
    <row r="65" spans="1:14" ht="18" customHeight="1">
      <c r="A65" s="57">
        <v>2562</v>
      </c>
      <c r="B65" s="58">
        <v>2</v>
      </c>
      <c r="C65" s="58">
        <v>8</v>
      </c>
      <c r="D65" s="58">
        <v>17</v>
      </c>
      <c r="E65" s="58">
        <v>13</v>
      </c>
      <c r="F65" s="58">
        <v>23</v>
      </c>
      <c r="G65" s="58">
        <v>14</v>
      </c>
      <c r="H65" s="58">
        <v>7</v>
      </c>
      <c r="I65" s="58">
        <v>2</v>
      </c>
      <c r="J65" s="58">
        <v>0</v>
      </c>
      <c r="K65" s="58">
        <v>0</v>
      </c>
      <c r="L65" s="58">
        <v>0</v>
      </c>
      <c r="M65" s="58">
        <v>1</v>
      </c>
      <c r="N65" s="60">
        <f t="shared" si="6"/>
        <v>87</v>
      </c>
    </row>
    <row r="66" spans="1:14" ht="18" customHeight="1">
      <c r="A66" s="57">
        <v>2563</v>
      </c>
      <c r="B66" s="58">
        <v>5</v>
      </c>
      <c r="C66" s="58">
        <v>10</v>
      </c>
      <c r="D66" s="58">
        <v>19</v>
      </c>
      <c r="E66" s="58">
        <v>15</v>
      </c>
      <c r="F66" s="58">
        <v>21</v>
      </c>
      <c r="G66" s="58">
        <v>21</v>
      </c>
      <c r="H66" s="58">
        <v>15</v>
      </c>
      <c r="I66" s="58">
        <v>1</v>
      </c>
      <c r="J66" s="58">
        <v>0</v>
      </c>
      <c r="K66" s="58">
        <v>1</v>
      </c>
      <c r="L66" s="58">
        <v>1</v>
      </c>
      <c r="M66" s="58">
        <v>1</v>
      </c>
      <c r="N66" s="60">
        <f t="shared" si="6"/>
        <v>110</v>
      </c>
    </row>
    <row r="67" spans="1:14" ht="18" customHeight="1">
      <c r="A67" s="59">
        <v>2564</v>
      </c>
      <c r="B67" s="60">
        <v>16</v>
      </c>
      <c r="C67" s="60">
        <v>12</v>
      </c>
      <c r="D67" s="60">
        <v>11</v>
      </c>
      <c r="E67" s="60">
        <v>26</v>
      </c>
      <c r="F67" s="60">
        <v>20</v>
      </c>
      <c r="G67" s="60">
        <v>24</v>
      </c>
      <c r="H67" s="60">
        <v>17</v>
      </c>
      <c r="I67" s="60">
        <v>2</v>
      </c>
      <c r="J67" s="60">
        <v>0</v>
      </c>
      <c r="K67" s="60">
        <v>3</v>
      </c>
      <c r="L67" s="60">
        <v>6</v>
      </c>
      <c r="M67" s="60">
        <v>5</v>
      </c>
      <c r="N67" s="60">
        <f t="shared" si="6"/>
        <v>142</v>
      </c>
    </row>
    <row r="68" spans="1:14" ht="18" customHeight="1">
      <c r="A68" s="59">
        <v>2565</v>
      </c>
      <c r="B68" s="81">
        <v>9</v>
      </c>
      <c r="C68" s="81">
        <v>16</v>
      </c>
      <c r="D68" s="81">
        <v>7</v>
      </c>
      <c r="E68" s="81">
        <v>17</v>
      </c>
      <c r="F68" s="81">
        <v>20</v>
      </c>
      <c r="G68" s="81">
        <v>21</v>
      </c>
      <c r="H68" s="81">
        <v>10</v>
      </c>
      <c r="I68" s="81">
        <v>4</v>
      </c>
      <c r="J68" s="81">
        <v>2</v>
      </c>
      <c r="K68" s="81">
        <v>0</v>
      </c>
      <c r="L68" s="81">
        <v>2</v>
      </c>
      <c r="M68" s="81">
        <v>3</v>
      </c>
      <c r="N68" s="60">
        <f t="shared" si="6"/>
        <v>111</v>
      </c>
    </row>
    <row r="69" spans="1:14" ht="18" customHeight="1">
      <c r="A69" s="59">
        <v>2566</v>
      </c>
      <c r="B69" s="81">
        <v>2</v>
      </c>
      <c r="C69" s="81">
        <v>10</v>
      </c>
      <c r="D69" s="81">
        <v>15</v>
      </c>
      <c r="E69" s="58">
        <v>14</v>
      </c>
      <c r="F69" s="58">
        <v>15</v>
      </c>
      <c r="G69" s="58">
        <v>22</v>
      </c>
      <c r="H69" s="58">
        <v>22</v>
      </c>
      <c r="I69" s="58">
        <v>0</v>
      </c>
      <c r="J69" s="58">
        <v>0</v>
      </c>
      <c r="K69" s="58">
        <v>3</v>
      </c>
      <c r="L69" s="58">
        <v>0</v>
      </c>
      <c r="M69" s="58">
        <v>1</v>
      </c>
      <c r="N69" s="60">
        <f t="shared" si="6"/>
        <v>104</v>
      </c>
    </row>
    <row r="70" spans="1:14" ht="19.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60"/>
    </row>
    <row r="71" spans="1:14" ht="19.5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</sheetData>
  <sheetProtection/>
  <mergeCells count="5">
    <mergeCell ref="E61:J61"/>
    <mergeCell ref="T3:U3"/>
    <mergeCell ref="A2:O2"/>
    <mergeCell ref="A56:O5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7"/>
  <sheetViews>
    <sheetView zoomScalePageLayoutView="0" workbookViewId="0" topLeftCell="A46">
      <selection activeCell="B65" sqref="B65:O6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2522</v>
      </c>
      <c r="B18" s="46">
        <v>86.4</v>
      </c>
      <c r="C18" s="46">
        <v>161</v>
      </c>
      <c r="D18" s="46">
        <v>52</v>
      </c>
      <c r="E18" s="46">
        <v>245.8</v>
      </c>
      <c r="F18" s="46">
        <v>79.6</v>
      </c>
      <c r="G18" s="46">
        <v>117.9</v>
      </c>
      <c r="H18" s="46">
        <v>236.1</v>
      </c>
      <c r="I18" s="46">
        <v>39.7</v>
      </c>
      <c r="J18" s="46">
        <v>0</v>
      </c>
      <c r="K18" s="46">
        <v>0</v>
      </c>
      <c r="L18" s="46">
        <v>0</v>
      </c>
      <c r="M18" s="46">
        <v>0</v>
      </c>
      <c r="N18" s="46">
        <v>1018.5</v>
      </c>
      <c r="O18" s="38">
        <v>112</v>
      </c>
      <c r="R18" s="44">
        <f aca="true" t="shared" si="0" ref="R18:R61">$N$66</f>
        <v>1038.2127956989245</v>
      </c>
    </row>
    <row r="19" spans="1:18" ht="12" customHeight="1">
      <c r="A19" s="67">
        <f>A18+1</f>
        <v>2523</v>
      </c>
      <c r="B19" s="46">
        <v>21.2</v>
      </c>
      <c r="C19" s="46">
        <v>253</v>
      </c>
      <c r="D19" s="46">
        <v>59</v>
      </c>
      <c r="E19" s="46">
        <v>108.3</v>
      </c>
      <c r="F19" s="46">
        <v>130.3</v>
      </c>
      <c r="G19" s="46">
        <v>163.2</v>
      </c>
      <c r="H19" s="46">
        <v>332.3</v>
      </c>
      <c r="I19" s="46">
        <v>267.8</v>
      </c>
      <c r="J19" s="46">
        <v>21.3</v>
      </c>
      <c r="K19" s="46">
        <v>1.1</v>
      </c>
      <c r="L19" s="46">
        <v>0</v>
      </c>
      <c r="M19" s="46">
        <v>2</v>
      </c>
      <c r="N19" s="46">
        <v>1359.5</v>
      </c>
      <c r="O19" s="38">
        <v>127</v>
      </c>
      <c r="R19" s="44">
        <f t="shared" si="0"/>
        <v>1038.2127956989245</v>
      </c>
    </row>
    <row r="20" spans="1:18" ht="12" customHeight="1">
      <c r="A20" s="67">
        <f aca="true" t="shared" si="1" ref="A20:A59">A19+1</f>
        <v>2524</v>
      </c>
      <c r="B20" s="46">
        <v>59.5</v>
      </c>
      <c r="C20" s="46">
        <v>269</v>
      </c>
      <c r="D20" s="46">
        <v>63</v>
      </c>
      <c r="E20" s="46">
        <v>68.2</v>
      </c>
      <c r="F20" s="46">
        <v>189.4</v>
      </c>
      <c r="G20" s="46">
        <v>93.1</v>
      </c>
      <c r="H20" s="46">
        <v>107.1</v>
      </c>
      <c r="I20" s="46">
        <v>157.1</v>
      </c>
      <c r="J20" s="46">
        <v>26.1</v>
      </c>
      <c r="K20" s="46">
        <v>3.7</v>
      </c>
      <c r="L20" s="46">
        <v>0</v>
      </c>
      <c r="M20" s="46">
        <v>0</v>
      </c>
      <c r="N20" s="46">
        <v>1036.2</v>
      </c>
      <c r="O20" s="38">
        <v>116</v>
      </c>
      <c r="R20" s="44">
        <f t="shared" si="0"/>
        <v>1038.2127956989245</v>
      </c>
    </row>
    <row r="21" spans="1:18" ht="12" customHeight="1">
      <c r="A21" s="67">
        <f t="shared" si="1"/>
        <v>2525</v>
      </c>
      <c r="B21" s="46">
        <v>92.4</v>
      </c>
      <c r="C21" s="46">
        <v>148</v>
      </c>
      <c r="D21" s="46">
        <v>69</v>
      </c>
      <c r="E21" s="46">
        <v>118.3</v>
      </c>
      <c r="F21" s="46">
        <v>135</v>
      </c>
      <c r="G21" s="46">
        <v>91.5</v>
      </c>
      <c r="H21" s="46">
        <v>329.8</v>
      </c>
      <c r="I21" s="46">
        <v>102.9</v>
      </c>
      <c r="J21" s="46">
        <v>4.4</v>
      </c>
      <c r="K21" s="46">
        <v>0</v>
      </c>
      <c r="L21" s="46">
        <v>9.8</v>
      </c>
      <c r="M21" s="46">
        <v>0</v>
      </c>
      <c r="N21" s="46">
        <v>1101.1</v>
      </c>
      <c r="O21" s="38">
        <v>135</v>
      </c>
      <c r="R21" s="44">
        <f t="shared" si="0"/>
        <v>1038.2127956989245</v>
      </c>
    </row>
    <row r="22" spans="1:18" ht="12" customHeight="1">
      <c r="A22" s="67">
        <f t="shared" si="1"/>
        <v>2526</v>
      </c>
      <c r="B22" s="46">
        <v>12.9</v>
      </c>
      <c r="C22" s="46">
        <v>112</v>
      </c>
      <c r="D22" s="46">
        <v>38</v>
      </c>
      <c r="E22" s="46">
        <v>51.7</v>
      </c>
      <c r="F22" s="46">
        <v>168.4</v>
      </c>
      <c r="G22" s="46">
        <v>179.7</v>
      </c>
      <c r="H22" s="46">
        <v>92.3</v>
      </c>
      <c r="I22" s="46">
        <v>150.9</v>
      </c>
      <c r="J22" s="46">
        <v>23.8</v>
      </c>
      <c r="K22" s="46">
        <v>6.2</v>
      </c>
      <c r="L22" s="46">
        <v>0</v>
      </c>
      <c r="M22" s="46">
        <v>34.5</v>
      </c>
      <c r="N22" s="46">
        <v>870.4</v>
      </c>
      <c r="O22" s="38">
        <v>128</v>
      </c>
      <c r="R22" s="44">
        <f t="shared" si="0"/>
        <v>1038.2127956989245</v>
      </c>
    </row>
    <row r="23" spans="1:18" ht="12" customHeight="1">
      <c r="A23" s="67">
        <f t="shared" si="1"/>
        <v>2527</v>
      </c>
      <c r="B23" s="46">
        <v>27.7</v>
      </c>
      <c r="C23" s="46">
        <v>131</v>
      </c>
      <c r="D23" s="46">
        <v>72</v>
      </c>
      <c r="E23" s="46">
        <v>118.3</v>
      </c>
      <c r="F23" s="46">
        <v>96.3</v>
      </c>
      <c r="G23" s="46">
        <v>100.1</v>
      </c>
      <c r="H23" s="46">
        <v>167.9</v>
      </c>
      <c r="I23" s="46">
        <v>151.4</v>
      </c>
      <c r="J23" s="46">
        <v>3.4</v>
      </c>
      <c r="K23" s="46">
        <v>0</v>
      </c>
      <c r="L23" s="46">
        <v>0</v>
      </c>
      <c r="M23" s="46">
        <v>0</v>
      </c>
      <c r="N23" s="46">
        <v>868.1</v>
      </c>
      <c r="O23" s="38">
        <v>133</v>
      </c>
      <c r="R23" s="44">
        <f t="shared" si="0"/>
        <v>1038.2127956989245</v>
      </c>
    </row>
    <row r="24" spans="1:18" ht="12" customHeight="1">
      <c r="A24" s="67">
        <f t="shared" si="1"/>
        <v>2528</v>
      </c>
      <c r="B24" s="46">
        <v>66.9</v>
      </c>
      <c r="C24" s="46">
        <v>67</v>
      </c>
      <c r="D24" s="46">
        <v>30</v>
      </c>
      <c r="E24" s="46">
        <v>68.3</v>
      </c>
      <c r="F24" s="46">
        <v>172.5</v>
      </c>
      <c r="G24" s="46">
        <v>88.2</v>
      </c>
      <c r="H24" s="46">
        <v>277.9</v>
      </c>
      <c r="I24" s="46">
        <v>197.8</v>
      </c>
      <c r="J24" s="46">
        <v>33.9</v>
      </c>
      <c r="K24" s="46">
        <v>5.7</v>
      </c>
      <c r="L24" s="46">
        <v>0</v>
      </c>
      <c r="M24" s="46">
        <v>0</v>
      </c>
      <c r="N24" s="46">
        <v>1008.2</v>
      </c>
      <c r="O24" s="38">
        <v>130</v>
      </c>
      <c r="R24" s="44">
        <f t="shared" si="0"/>
        <v>1038.2127956989245</v>
      </c>
    </row>
    <row r="25" spans="1:18" ht="12" customHeight="1">
      <c r="A25" s="67">
        <f t="shared" si="1"/>
        <v>2529</v>
      </c>
      <c r="B25" s="46">
        <v>45.6</v>
      </c>
      <c r="C25" s="46">
        <v>205</v>
      </c>
      <c r="D25" s="46">
        <v>45</v>
      </c>
      <c r="E25" s="46">
        <v>131.2</v>
      </c>
      <c r="F25" s="46">
        <v>123.6</v>
      </c>
      <c r="G25" s="46">
        <v>130.2</v>
      </c>
      <c r="H25" s="46">
        <v>182.7</v>
      </c>
      <c r="I25" s="46">
        <v>112.5</v>
      </c>
      <c r="J25" s="46">
        <v>2.6</v>
      </c>
      <c r="K25" s="46">
        <v>9</v>
      </c>
      <c r="L25" s="46">
        <v>0</v>
      </c>
      <c r="M25" s="46">
        <v>17.5</v>
      </c>
      <c r="N25" s="46">
        <v>1004.9</v>
      </c>
      <c r="O25" s="38">
        <v>116</v>
      </c>
      <c r="R25" s="44">
        <f t="shared" si="0"/>
        <v>1038.2127956989245</v>
      </c>
    </row>
    <row r="26" spans="1:18" ht="12" customHeight="1">
      <c r="A26" s="67">
        <f t="shared" si="1"/>
        <v>2530</v>
      </c>
      <c r="B26" s="46">
        <v>84.9</v>
      </c>
      <c r="C26" s="46">
        <v>79</v>
      </c>
      <c r="D26" s="46">
        <v>32</v>
      </c>
      <c r="E26" s="46">
        <v>140.7</v>
      </c>
      <c r="F26" s="46">
        <v>105.7</v>
      </c>
      <c r="G26" s="46">
        <v>260.9</v>
      </c>
      <c r="H26" s="46">
        <v>234.9</v>
      </c>
      <c r="I26" s="46">
        <v>100</v>
      </c>
      <c r="J26" s="46">
        <v>43.1</v>
      </c>
      <c r="K26" s="46">
        <v>0</v>
      </c>
      <c r="L26" s="46">
        <v>0</v>
      </c>
      <c r="M26" s="46">
        <v>4.7</v>
      </c>
      <c r="N26" s="46">
        <v>1085.9</v>
      </c>
      <c r="O26" s="38">
        <v>131</v>
      </c>
      <c r="R26" s="44">
        <f t="shared" si="0"/>
        <v>1038.2127956989245</v>
      </c>
    </row>
    <row r="27" spans="1:18" ht="12" customHeight="1">
      <c r="A27" s="67">
        <f t="shared" si="1"/>
        <v>2531</v>
      </c>
      <c r="B27" s="46">
        <v>141.4</v>
      </c>
      <c r="C27" s="46">
        <v>93</v>
      </c>
      <c r="D27" s="46">
        <v>53</v>
      </c>
      <c r="E27" s="46">
        <v>156.1</v>
      </c>
      <c r="F27" s="46">
        <v>188.6</v>
      </c>
      <c r="G27" s="46">
        <v>245.9</v>
      </c>
      <c r="H27" s="46">
        <v>15</v>
      </c>
      <c r="I27" s="46">
        <v>194.9</v>
      </c>
      <c r="J27" s="46">
        <v>27.8</v>
      </c>
      <c r="K27" s="46">
        <v>0</v>
      </c>
      <c r="L27" s="46">
        <v>1.7</v>
      </c>
      <c r="M27" s="46">
        <v>0</v>
      </c>
      <c r="N27" s="46">
        <v>1117.4</v>
      </c>
      <c r="O27" s="38">
        <v>125</v>
      </c>
      <c r="R27" s="44">
        <f t="shared" si="0"/>
        <v>1038.2127956989245</v>
      </c>
    </row>
    <row r="28" spans="1:18" ht="12" customHeight="1">
      <c r="A28" s="67">
        <f t="shared" si="1"/>
        <v>2532</v>
      </c>
      <c r="B28" s="46">
        <v>6.9</v>
      </c>
      <c r="C28" s="46">
        <v>185</v>
      </c>
      <c r="D28" s="46">
        <v>95</v>
      </c>
      <c r="E28" s="46">
        <v>217.8</v>
      </c>
      <c r="F28" s="46">
        <v>108.5</v>
      </c>
      <c r="G28" s="46">
        <v>154.5</v>
      </c>
      <c r="H28" s="46">
        <v>181.5</v>
      </c>
      <c r="I28" s="46">
        <v>151.3</v>
      </c>
      <c r="J28" s="46">
        <v>3.1</v>
      </c>
      <c r="K28" s="46">
        <v>0</v>
      </c>
      <c r="L28" s="46">
        <v>12.2</v>
      </c>
      <c r="M28" s="46">
        <v>0</v>
      </c>
      <c r="N28" s="46">
        <v>1115.8</v>
      </c>
      <c r="O28" s="38">
        <v>133</v>
      </c>
      <c r="R28" s="44">
        <f t="shared" si="0"/>
        <v>1038.2127956989245</v>
      </c>
    </row>
    <row r="29" spans="1:18" ht="12" customHeight="1">
      <c r="A29" s="67">
        <f t="shared" si="1"/>
        <v>2533</v>
      </c>
      <c r="B29" s="46">
        <v>42.5</v>
      </c>
      <c r="C29" s="46">
        <v>190</v>
      </c>
      <c r="D29" s="46">
        <v>110</v>
      </c>
      <c r="E29" s="46">
        <v>75.7</v>
      </c>
      <c r="F29" s="46">
        <v>74.2</v>
      </c>
      <c r="G29" s="46">
        <v>321.3</v>
      </c>
      <c r="H29" s="46">
        <v>315.6</v>
      </c>
      <c r="I29" s="46">
        <v>147.1</v>
      </c>
      <c r="J29" s="46">
        <v>4.9</v>
      </c>
      <c r="K29" s="46">
        <v>0</v>
      </c>
      <c r="L29" s="46">
        <v>0</v>
      </c>
      <c r="M29" s="46">
        <v>0</v>
      </c>
      <c r="N29" s="46">
        <v>1281.3</v>
      </c>
      <c r="O29" s="38">
        <v>149</v>
      </c>
      <c r="R29" s="44">
        <f t="shared" si="0"/>
        <v>1038.2127956989245</v>
      </c>
    </row>
    <row r="30" spans="1:18" ht="12" customHeight="1">
      <c r="A30" s="67">
        <f t="shared" si="1"/>
        <v>2534</v>
      </c>
      <c r="B30" s="46">
        <v>61</v>
      </c>
      <c r="C30" s="46">
        <v>83</v>
      </c>
      <c r="D30" s="46">
        <v>62</v>
      </c>
      <c r="E30" s="46">
        <v>84.8</v>
      </c>
      <c r="F30" s="46">
        <v>120</v>
      </c>
      <c r="G30" s="46">
        <v>318.4</v>
      </c>
      <c r="H30" s="46">
        <v>98.1</v>
      </c>
      <c r="I30" s="46">
        <v>121.2</v>
      </c>
      <c r="J30" s="46">
        <v>3.5</v>
      </c>
      <c r="K30" s="46">
        <v>8.5</v>
      </c>
      <c r="L30" s="46">
        <v>30.5</v>
      </c>
      <c r="M30" s="46">
        <v>52.7</v>
      </c>
      <c r="N30" s="46">
        <v>1043.7</v>
      </c>
      <c r="O30" s="38">
        <v>135</v>
      </c>
      <c r="R30" s="44">
        <f t="shared" si="0"/>
        <v>1038.2127956989245</v>
      </c>
    </row>
    <row r="31" spans="1:18" ht="12" customHeight="1">
      <c r="A31" s="67">
        <f t="shared" si="1"/>
        <v>2535</v>
      </c>
      <c r="B31" s="46">
        <v>8.6</v>
      </c>
      <c r="C31" s="46">
        <v>66</v>
      </c>
      <c r="D31" s="46">
        <v>27</v>
      </c>
      <c r="E31" s="46">
        <v>58.7</v>
      </c>
      <c r="F31" s="46">
        <v>157.5</v>
      </c>
      <c r="G31" s="46">
        <v>127.3</v>
      </c>
      <c r="H31" s="46">
        <v>282.4</v>
      </c>
      <c r="I31" s="46">
        <v>142.4</v>
      </c>
      <c r="J31" s="46">
        <v>1</v>
      </c>
      <c r="K31" s="46">
        <v>3.2</v>
      </c>
      <c r="L31" s="46">
        <v>0.9</v>
      </c>
      <c r="M31" s="46">
        <v>0</v>
      </c>
      <c r="N31" s="46">
        <v>875</v>
      </c>
      <c r="O31" s="38">
        <v>114</v>
      </c>
      <c r="R31" s="44">
        <f t="shared" si="0"/>
        <v>1038.2127956989245</v>
      </c>
    </row>
    <row r="32" spans="1:18" ht="12" customHeight="1">
      <c r="A32" s="67">
        <f t="shared" si="1"/>
        <v>2536</v>
      </c>
      <c r="B32" s="46">
        <v>11.1</v>
      </c>
      <c r="C32" s="46">
        <v>75</v>
      </c>
      <c r="D32" s="46">
        <v>40</v>
      </c>
      <c r="E32" s="46">
        <v>57.2</v>
      </c>
      <c r="F32" s="46">
        <v>85.2</v>
      </c>
      <c r="G32" s="46">
        <v>136.6</v>
      </c>
      <c r="H32" s="46">
        <v>199.9</v>
      </c>
      <c r="I32" s="46">
        <v>99.3</v>
      </c>
      <c r="J32" s="46">
        <v>0</v>
      </c>
      <c r="K32" s="46">
        <v>0</v>
      </c>
      <c r="L32" s="46">
        <v>0</v>
      </c>
      <c r="M32" s="46" t="s">
        <v>21</v>
      </c>
      <c r="N32" s="46">
        <v>704.3</v>
      </c>
      <c r="O32" s="38">
        <v>110</v>
      </c>
      <c r="R32" s="44">
        <f t="shared" si="0"/>
        <v>1038.2127956989245</v>
      </c>
    </row>
    <row r="33" spans="1:18" ht="12" customHeight="1">
      <c r="A33" s="67">
        <f t="shared" si="1"/>
        <v>2537</v>
      </c>
      <c r="B33" s="46">
        <v>14.8</v>
      </c>
      <c r="C33" s="46">
        <v>238</v>
      </c>
      <c r="D33" s="46">
        <v>94</v>
      </c>
      <c r="E33" s="46">
        <v>114.4</v>
      </c>
      <c r="F33" s="46">
        <v>90.2</v>
      </c>
      <c r="G33" s="46">
        <v>136.5</v>
      </c>
      <c r="H33" s="46">
        <v>121.1</v>
      </c>
      <c r="I33" s="46">
        <v>64.9</v>
      </c>
      <c r="J33" s="46">
        <v>3.1</v>
      </c>
      <c r="K33" s="46">
        <v>0</v>
      </c>
      <c r="L33" s="46">
        <v>0</v>
      </c>
      <c r="M33" s="46">
        <v>0</v>
      </c>
      <c r="N33" s="46">
        <v>877</v>
      </c>
      <c r="O33" s="38">
        <v>127</v>
      </c>
      <c r="R33" s="44">
        <f t="shared" si="0"/>
        <v>1038.2127956989245</v>
      </c>
    </row>
    <row r="34" spans="1:18" ht="12" customHeight="1">
      <c r="A34" s="67">
        <f t="shared" si="1"/>
        <v>2538</v>
      </c>
      <c r="B34" s="46" t="s">
        <v>21</v>
      </c>
      <c r="C34" s="46" t="s">
        <v>21</v>
      </c>
      <c r="D34" s="46" t="s">
        <v>21</v>
      </c>
      <c r="E34" s="46" t="s">
        <v>21</v>
      </c>
      <c r="F34" s="46" t="s">
        <v>21</v>
      </c>
      <c r="G34" s="46" t="s">
        <v>21</v>
      </c>
      <c r="H34" s="46" t="s">
        <v>21</v>
      </c>
      <c r="I34" s="46" t="s">
        <v>21</v>
      </c>
      <c r="J34" s="46" t="s">
        <v>21</v>
      </c>
      <c r="K34" s="46" t="s">
        <v>21</v>
      </c>
      <c r="L34" s="46" t="s">
        <v>21</v>
      </c>
      <c r="M34" s="46" t="s">
        <v>21</v>
      </c>
      <c r="N34" s="46"/>
      <c r="O34" s="38" t="s">
        <v>21</v>
      </c>
      <c r="R34" s="44">
        <f t="shared" si="0"/>
        <v>1038.2127956989245</v>
      </c>
    </row>
    <row r="35" spans="1:18" ht="12" customHeight="1">
      <c r="A35" s="67">
        <f t="shared" si="1"/>
        <v>2539</v>
      </c>
      <c r="B35" s="46" t="s">
        <v>21</v>
      </c>
      <c r="C35" s="46" t="s">
        <v>21</v>
      </c>
      <c r="D35" s="46" t="s">
        <v>21</v>
      </c>
      <c r="E35" s="46" t="s">
        <v>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46"/>
      <c r="O35" s="38" t="s">
        <v>21</v>
      </c>
      <c r="R35" s="44">
        <f t="shared" si="0"/>
        <v>1038.2127956989245</v>
      </c>
    </row>
    <row r="36" spans="1:18" ht="12" customHeight="1">
      <c r="A36" s="67">
        <f t="shared" si="1"/>
        <v>2540</v>
      </c>
      <c r="B36" s="46">
        <v>56.3</v>
      </c>
      <c r="C36" s="46" t="s">
        <v>21</v>
      </c>
      <c r="D36" s="46">
        <v>37.9</v>
      </c>
      <c r="E36" s="46">
        <v>131.8</v>
      </c>
      <c r="F36" s="46">
        <v>199.1</v>
      </c>
      <c r="G36" s="46">
        <v>229.9</v>
      </c>
      <c r="H36" s="46">
        <v>71</v>
      </c>
      <c r="I36" s="46">
        <v>55.2</v>
      </c>
      <c r="J36" s="46">
        <v>0</v>
      </c>
      <c r="K36" s="46">
        <v>0</v>
      </c>
      <c r="L36" s="46">
        <v>0</v>
      </c>
      <c r="M36" s="46">
        <v>31.1</v>
      </c>
      <c r="N36" s="46">
        <v>812.3</v>
      </c>
      <c r="O36" s="38">
        <v>102</v>
      </c>
      <c r="R36" s="44">
        <f t="shared" si="0"/>
        <v>1038.2127956989245</v>
      </c>
    </row>
    <row r="37" spans="1:18" ht="12" customHeight="1">
      <c r="A37" s="67">
        <f t="shared" si="1"/>
        <v>2541</v>
      </c>
      <c r="B37" s="46">
        <v>56.5</v>
      </c>
      <c r="C37" s="46">
        <v>179.3</v>
      </c>
      <c r="D37" s="46">
        <v>64.4</v>
      </c>
      <c r="E37" s="46">
        <v>127.1</v>
      </c>
      <c r="F37" s="46">
        <v>194.8</v>
      </c>
      <c r="G37" s="46">
        <v>187.2</v>
      </c>
      <c r="H37" s="46">
        <v>82.1</v>
      </c>
      <c r="I37" s="46">
        <v>93.9</v>
      </c>
      <c r="J37" s="46">
        <v>0</v>
      </c>
      <c r="K37" s="46">
        <v>15.6</v>
      </c>
      <c r="L37" s="46">
        <v>9.8</v>
      </c>
      <c r="M37" s="46">
        <v>6.2</v>
      </c>
      <c r="N37" s="46">
        <v>1016.9</v>
      </c>
      <c r="O37" s="38">
        <v>109</v>
      </c>
      <c r="R37" s="44">
        <f t="shared" si="0"/>
        <v>1038.2127956989245</v>
      </c>
    </row>
    <row r="38" spans="1:18" ht="12" customHeight="1">
      <c r="A38" s="67">
        <f t="shared" si="1"/>
        <v>2542</v>
      </c>
      <c r="B38" s="46">
        <v>111.3</v>
      </c>
      <c r="C38" s="46">
        <v>197.2</v>
      </c>
      <c r="D38" s="46">
        <v>100.8</v>
      </c>
      <c r="E38" s="46">
        <v>76.7</v>
      </c>
      <c r="F38" s="46">
        <v>180.6</v>
      </c>
      <c r="G38" s="46">
        <v>160.4</v>
      </c>
      <c r="H38" s="46">
        <v>109</v>
      </c>
      <c r="I38" s="46">
        <v>86</v>
      </c>
      <c r="J38" s="46">
        <v>3.9</v>
      </c>
      <c r="K38" s="46">
        <v>0</v>
      </c>
      <c r="L38" s="46">
        <v>17</v>
      </c>
      <c r="M38" s="46">
        <v>0</v>
      </c>
      <c r="N38" s="46">
        <v>1042.9</v>
      </c>
      <c r="O38" s="38">
        <v>139</v>
      </c>
      <c r="R38" s="44">
        <f t="shared" si="0"/>
        <v>1038.2127956989245</v>
      </c>
    </row>
    <row r="39" spans="1:18" ht="12" customHeight="1">
      <c r="A39" s="67">
        <f t="shared" si="1"/>
        <v>2543</v>
      </c>
      <c r="B39" s="46">
        <v>37.2</v>
      </c>
      <c r="C39" s="46">
        <v>335.3</v>
      </c>
      <c r="D39" s="46">
        <v>95.9</v>
      </c>
      <c r="E39" s="46">
        <v>44.2</v>
      </c>
      <c r="F39" s="46">
        <v>148.7</v>
      </c>
      <c r="G39" s="46">
        <v>139.3</v>
      </c>
      <c r="H39" s="46">
        <v>87.9</v>
      </c>
      <c r="I39" s="46">
        <v>0</v>
      </c>
      <c r="J39" s="46">
        <v>0</v>
      </c>
      <c r="K39" s="46">
        <v>1.1</v>
      </c>
      <c r="L39" s="46">
        <v>0</v>
      </c>
      <c r="M39" s="46">
        <v>42.2</v>
      </c>
      <c r="N39" s="46">
        <v>931.8</v>
      </c>
      <c r="O39" s="38">
        <v>106</v>
      </c>
      <c r="R39" s="44">
        <f t="shared" si="0"/>
        <v>1038.2127956989245</v>
      </c>
    </row>
    <row r="40" spans="1:18" ht="12" customHeight="1">
      <c r="A40" s="67">
        <f t="shared" si="1"/>
        <v>2544</v>
      </c>
      <c r="B40" s="46">
        <v>9</v>
      </c>
      <c r="C40" s="46">
        <v>150.1</v>
      </c>
      <c r="D40" s="46">
        <v>40.3</v>
      </c>
      <c r="E40" s="46">
        <v>76.1</v>
      </c>
      <c r="F40" s="46">
        <v>176.4</v>
      </c>
      <c r="G40" s="46">
        <v>171.1</v>
      </c>
      <c r="H40" s="46">
        <v>247.8</v>
      </c>
      <c r="I40" s="46">
        <v>0</v>
      </c>
      <c r="J40" s="46">
        <v>0.4</v>
      </c>
      <c r="K40" s="46">
        <v>0</v>
      </c>
      <c r="L40" s="46">
        <v>0</v>
      </c>
      <c r="M40" s="46">
        <v>4</v>
      </c>
      <c r="N40" s="46">
        <v>875.2</v>
      </c>
      <c r="O40" s="38">
        <v>107</v>
      </c>
      <c r="R40" s="44">
        <f t="shared" si="0"/>
        <v>1038.2127956989245</v>
      </c>
    </row>
    <row r="41" spans="1:18" ht="12" customHeight="1">
      <c r="A41" s="67">
        <f t="shared" si="1"/>
        <v>2545</v>
      </c>
      <c r="B41" s="46">
        <v>1.4</v>
      </c>
      <c r="C41" s="46">
        <v>250</v>
      </c>
      <c r="D41" s="46">
        <v>125.7</v>
      </c>
      <c r="E41" s="46">
        <v>65.2</v>
      </c>
      <c r="F41" s="46">
        <v>340.8</v>
      </c>
      <c r="G41" s="46">
        <v>512.4</v>
      </c>
      <c r="H41" s="46">
        <v>126.8</v>
      </c>
      <c r="I41" s="46">
        <v>85.1</v>
      </c>
      <c r="J41" s="46">
        <v>10.8</v>
      </c>
      <c r="K41" s="46">
        <v>7.1</v>
      </c>
      <c r="L41" s="46">
        <v>19.4</v>
      </c>
      <c r="M41" s="46">
        <v>75.7</v>
      </c>
      <c r="N41" s="46">
        <v>1620.4</v>
      </c>
      <c r="O41" s="38">
        <v>149</v>
      </c>
      <c r="R41" s="44">
        <f t="shared" si="0"/>
        <v>1038.2127956989245</v>
      </c>
    </row>
    <row r="42" spans="1:18" ht="12" customHeight="1">
      <c r="A42" s="67">
        <f t="shared" si="1"/>
        <v>2546</v>
      </c>
      <c r="B42" s="46">
        <v>19.4</v>
      </c>
      <c r="C42" s="46">
        <v>142.2</v>
      </c>
      <c r="D42" s="46">
        <v>73.5</v>
      </c>
      <c r="E42" s="46">
        <v>28.4</v>
      </c>
      <c r="F42" s="46">
        <v>2.6</v>
      </c>
      <c r="G42" s="46">
        <v>115.3</v>
      </c>
      <c r="H42" s="46">
        <v>0.5</v>
      </c>
      <c r="I42" s="46">
        <v>0</v>
      </c>
      <c r="J42" s="46">
        <v>0</v>
      </c>
      <c r="K42" s="46">
        <v>6.2</v>
      </c>
      <c r="L42" s="46">
        <v>0</v>
      </c>
      <c r="M42" s="46">
        <v>0</v>
      </c>
      <c r="N42" s="46">
        <v>388.1</v>
      </c>
      <c r="O42" s="38">
        <v>52</v>
      </c>
      <c r="R42" s="44">
        <f t="shared" si="0"/>
        <v>1038.2127956989245</v>
      </c>
    </row>
    <row r="43" spans="1:18" ht="12" customHeight="1">
      <c r="A43" s="67">
        <f t="shared" si="1"/>
        <v>2547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38"/>
      <c r="R43" s="44">
        <f t="shared" si="0"/>
        <v>1038.2127956989245</v>
      </c>
    </row>
    <row r="44" spans="1:18" ht="12" customHeight="1">
      <c r="A44" s="67">
        <f t="shared" si="1"/>
        <v>2548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38"/>
      <c r="R44" s="44">
        <f t="shared" si="0"/>
        <v>1038.2127956989245</v>
      </c>
    </row>
    <row r="45" spans="1:18" ht="12" customHeight="1">
      <c r="A45" s="67">
        <f t="shared" si="1"/>
        <v>2549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9"/>
      <c r="R45" s="44">
        <f t="shared" si="0"/>
        <v>1038.2127956989245</v>
      </c>
    </row>
    <row r="46" spans="1:18" ht="12" customHeight="1">
      <c r="A46" s="67">
        <f t="shared" si="1"/>
        <v>2550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9"/>
      <c r="R46" s="44">
        <f t="shared" si="0"/>
        <v>1038.2127956989245</v>
      </c>
    </row>
    <row r="47" spans="1:18" ht="12" customHeight="1">
      <c r="A47" s="67">
        <f t="shared" si="1"/>
        <v>2551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9"/>
      <c r="R47" s="44">
        <f t="shared" si="0"/>
        <v>1038.2127956989245</v>
      </c>
    </row>
    <row r="48" spans="1:18" ht="12" customHeight="1">
      <c r="A48" s="67">
        <f t="shared" si="1"/>
        <v>2552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9"/>
      <c r="R48" s="44">
        <f t="shared" si="0"/>
        <v>1038.2127956989245</v>
      </c>
    </row>
    <row r="49" spans="1:18" ht="12" customHeight="1">
      <c r="A49" s="67">
        <f t="shared" si="1"/>
        <v>2553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9"/>
      <c r="R49" s="44">
        <f t="shared" si="0"/>
        <v>1038.2127956989245</v>
      </c>
    </row>
    <row r="50" spans="1:18" ht="12" customHeight="1">
      <c r="A50" s="67">
        <f t="shared" si="1"/>
        <v>2554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9"/>
      <c r="R50" s="44">
        <f t="shared" si="0"/>
        <v>1038.2127956989245</v>
      </c>
    </row>
    <row r="51" spans="1:18" ht="12" customHeight="1">
      <c r="A51" s="67">
        <f t="shared" si="1"/>
        <v>2555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9"/>
      <c r="R51" s="44">
        <f t="shared" si="0"/>
        <v>1038.2127956989245</v>
      </c>
    </row>
    <row r="52" spans="1:18" ht="12" customHeight="1">
      <c r="A52" s="67">
        <f t="shared" si="1"/>
        <v>2556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9"/>
      <c r="R52" s="44">
        <f t="shared" si="0"/>
        <v>1038.2127956989245</v>
      </c>
    </row>
    <row r="53" spans="1:18" ht="12" customHeight="1">
      <c r="A53" s="67">
        <f t="shared" si="1"/>
        <v>2557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9"/>
      <c r="R53" s="44">
        <f t="shared" si="0"/>
        <v>1038.2127956989245</v>
      </c>
    </row>
    <row r="54" spans="1:18" ht="12" customHeight="1">
      <c r="A54" s="67">
        <f t="shared" si="1"/>
        <v>2558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9"/>
      <c r="R54" s="44">
        <f t="shared" si="0"/>
        <v>1038.2127956989245</v>
      </c>
    </row>
    <row r="55" spans="1:18" ht="12" customHeight="1">
      <c r="A55" s="67">
        <f t="shared" si="1"/>
        <v>2559</v>
      </c>
      <c r="B55" s="47">
        <v>12.5</v>
      </c>
      <c r="C55" s="47">
        <v>47.6</v>
      </c>
      <c r="D55" s="47">
        <v>107.8</v>
      </c>
      <c r="E55" s="47">
        <v>56.7</v>
      </c>
      <c r="F55" s="47">
        <v>102.3</v>
      </c>
      <c r="G55" s="47">
        <v>319.8</v>
      </c>
      <c r="H55" s="47">
        <v>85.5</v>
      </c>
      <c r="I55" s="47">
        <v>27</v>
      </c>
      <c r="J55" s="47">
        <v>0.1</v>
      </c>
      <c r="K55" s="47">
        <v>51.2</v>
      </c>
      <c r="L55" s="47">
        <v>0</v>
      </c>
      <c r="M55" s="47">
        <v>0</v>
      </c>
      <c r="N55" s="47">
        <v>810.5</v>
      </c>
      <c r="O55" s="39">
        <v>88</v>
      </c>
      <c r="R55" s="44">
        <f t="shared" si="0"/>
        <v>1038.2127956989245</v>
      </c>
    </row>
    <row r="56" spans="1:18" ht="12" customHeight="1">
      <c r="A56" s="67">
        <f t="shared" si="1"/>
        <v>2560</v>
      </c>
      <c r="B56" s="47">
        <v>30.9</v>
      </c>
      <c r="C56" s="47">
        <v>141.9</v>
      </c>
      <c r="D56" s="47">
        <v>186.3</v>
      </c>
      <c r="E56" s="47">
        <v>60.9</v>
      </c>
      <c r="F56" s="47">
        <v>225.7</v>
      </c>
      <c r="G56" s="47">
        <v>132.2</v>
      </c>
      <c r="H56" s="47">
        <v>328.1</v>
      </c>
      <c r="I56" s="47">
        <v>18.1</v>
      </c>
      <c r="J56" s="47">
        <v>18.1</v>
      </c>
      <c r="K56" s="47">
        <v>4.2</v>
      </c>
      <c r="L56" s="47">
        <v>1.5</v>
      </c>
      <c r="M56" s="47">
        <v>50.2</v>
      </c>
      <c r="N56" s="47">
        <v>1198.1</v>
      </c>
      <c r="O56" s="39">
        <v>107</v>
      </c>
      <c r="R56" s="44">
        <f t="shared" si="0"/>
        <v>1038.2127956989245</v>
      </c>
    </row>
    <row r="57" spans="1:18" ht="12" customHeight="1">
      <c r="A57" s="67">
        <f t="shared" si="1"/>
        <v>2561</v>
      </c>
      <c r="B57" s="47">
        <v>58.1</v>
      </c>
      <c r="C57" s="47">
        <v>196.3</v>
      </c>
      <c r="D57" s="47">
        <v>142.7</v>
      </c>
      <c r="E57" s="47">
        <v>92.2</v>
      </c>
      <c r="F57" s="47">
        <v>56.1</v>
      </c>
      <c r="G57" s="47">
        <v>67.2</v>
      </c>
      <c r="H57" s="47">
        <v>220.1</v>
      </c>
      <c r="I57" s="47">
        <v>47.7</v>
      </c>
      <c r="J57" s="47">
        <v>7.6</v>
      </c>
      <c r="K57" s="47">
        <v>15.1</v>
      </c>
      <c r="L57" s="47">
        <v>1.9</v>
      </c>
      <c r="M57" s="47">
        <v>0</v>
      </c>
      <c r="N57" s="47">
        <f>SUM(B57:M57)</f>
        <v>905.0000000000001</v>
      </c>
      <c r="O57" s="39">
        <v>76</v>
      </c>
      <c r="R57" s="44">
        <f t="shared" si="0"/>
        <v>1038.2127956989245</v>
      </c>
    </row>
    <row r="58" spans="1:18" ht="12" customHeight="1">
      <c r="A58" s="68">
        <v>2562</v>
      </c>
      <c r="B58" s="69">
        <v>29.1</v>
      </c>
      <c r="C58" s="69">
        <v>133.9</v>
      </c>
      <c r="D58" s="69">
        <v>113</v>
      </c>
      <c r="E58" s="69">
        <v>46.9</v>
      </c>
      <c r="F58" s="69">
        <v>351.1</v>
      </c>
      <c r="G58" s="69">
        <v>115.9</v>
      </c>
      <c r="H58" s="69">
        <v>28.6</v>
      </c>
      <c r="I58" s="69">
        <v>5.4</v>
      </c>
      <c r="J58" s="69">
        <v>0</v>
      </c>
      <c r="K58" s="69">
        <v>0</v>
      </c>
      <c r="L58" s="69">
        <v>0</v>
      </c>
      <c r="M58" s="69">
        <v>1.9</v>
      </c>
      <c r="N58" s="69">
        <f>SUM(B58:M58)</f>
        <v>825.8</v>
      </c>
      <c r="O58" s="70">
        <f>ตารางปริมาณน้ำฝนรายปี!O44</f>
        <v>87</v>
      </c>
      <c r="R58" s="44">
        <f t="shared" si="0"/>
        <v>1038.2127956989245</v>
      </c>
    </row>
    <row r="59" spans="1:18" ht="12" customHeight="1">
      <c r="A59" s="67">
        <f t="shared" si="1"/>
        <v>2563</v>
      </c>
      <c r="B59" s="47">
        <v>59</v>
      </c>
      <c r="C59" s="47">
        <v>131.4</v>
      </c>
      <c r="D59" s="47">
        <v>267</v>
      </c>
      <c r="E59" s="47">
        <v>153.2</v>
      </c>
      <c r="F59" s="47">
        <v>210.5</v>
      </c>
      <c r="G59" s="47">
        <v>314.6</v>
      </c>
      <c r="H59" s="47">
        <v>104.2</v>
      </c>
      <c r="I59" s="47">
        <v>10.2</v>
      </c>
      <c r="J59" s="47">
        <v>0</v>
      </c>
      <c r="K59" s="47">
        <v>0.6</v>
      </c>
      <c r="L59" s="47">
        <v>0.5</v>
      </c>
      <c r="M59" s="47">
        <v>2.5</v>
      </c>
      <c r="N59" s="47">
        <f>SUM(B59:M59)</f>
        <v>1253.6999999999998</v>
      </c>
      <c r="O59" s="39">
        <f>ตารางปริมาณน้ำฝนรายปี!O45</f>
        <v>110</v>
      </c>
      <c r="R59" s="44">
        <f t="shared" si="0"/>
        <v>1038.2127956989245</v>
      </c>
    </row>
    <row r="60" spans="1:18" ht="12" customHeight="1">
      <c r="A60" s="67">
        <v>2564</v>
      </c>
      <c r="B60" s="76">
        <v>220.00000000000003</v>
      </c>
      <c r="C60" s="76">
        <v>103.39999999999999</v>
      </c>
      <c r="D60" s="76">
        <v>49.8</v>
      </c>
      <c r="E60" s="76">
        <v>188.40000000000003</v>
      </c>
      <c r="F60" s="76">
        <v>131.5</v>
      </c>
      <c r="G60" s="76">
        <v>427.90000000000003</v>
      </c>
      <c r="H60" s="76">
        <v>121.2</v>
      </c>
      <c r="I60" s="76">
        <v>2.3</v>
      </c>
      <c r="J60" s="76">
        <v>0</v>
      </c>
      <c r="K60" s="76">
        <v>47.9</v>
      </c>
      <c r="L60" s="76">
        <v>38.5</v>
      </c>
      <c r="M60" s="76">
        <v>18.9</v>
      </c>
      <c r="N60" s="76">
        <v>1349.8000000000004</v>
      </c>
      <c r="O60" s="77">
        <v>142</v>
      </c>
      <c r="R60" s="44">
        <f t="shared" si="0"/>
        <v>1038.2127956989245</v>
      </c>
    </row>
    <row r="61" spans="1:18" ht="12" customHeight="1">
      <c r="A61" s="84">
        <v>2565</v>
      </c>
      <c r="B61" s="76">
        <v>71.19999999999999</v>
      </c>
      <c r="C61" s="76">
        <v>242.89999999999998</v>
      </c>
      <c r="D61" s="76">
        <v>42.400000000000006</v>
      </c>
      <c r="E61" s="76">
        <v>271</v>
      </c>
      <c r="F61" s="76">
        <v>188.00000000000003</v>
      </c>
      <c r="G61" s="76">
        <v>432.5</v>
      </c>
      <c r="H61" s="76">
        <v>93.9</v>
      </c>
      <c r="I61" s="76">
        <v>8.2</v>
      </c>
      <c r="J61" s="76">
        <v>11.4</v>
      </c>
      <c r="K61" s="76">
        <v>0</v>
      </c>
      <c r="L61" s="76">
        <v>2.4</v>
      </c>
      <c r="M61" s="76">
        <v>58.199999999999996</v>
      </c>
      <c r="N61" s="76">
        <v>1422.1000000000004</v>
      </c>
      <c r="O61" s="77">
        <v>111</v>
      </c>
      <c r="R61" s="44">
        <f t="shared" si="0"/>
        <v>1038.2127956989245</v>
      </c>
    </row>
    <row r="62" spans="1:18" ht="12" customHeight="1">
      <c r="A62" s="78">
        <v>2566</v>
      </c>
      <c r="B62" s="79">
        <v>13.5</v>
      </c>
      <c r="C62" s="79">
        <v>89.30000000000001</v>
      </c>
      <c r="D62" s="79">
        <v>68.3</v>
      </c>
      <c r="E62" s="79">
        <v>136.4</v>
      </c>
      <c r="F62" s="79">
        <v>174.10000000000002</v>
      </c>
      <c r="G62" s="79">
        <v>471.2</v>
      </c>
      <c r="H62" s="79">
        <v>215.29999999999998</v>
      </c>
      <c r="I62" s="79">
        <v>0</v>
      </c>
      <c r="J62" s="79">
        <v>0</v>
      </c>
      <c r="K62" s="79">
        <v>24.8</v>
      </c>
      <c r="L62" s="79">
        <v>0</v>
      </c>
      <c r="M62" s="79">
        <v>1.8</v>
      </c>
      <c r="N62" s="79">
        <v>1194.6999999999998</v>
      </c>
      <c r="O62" s="80">
        <v>104</v>
      </c>
      <c r="R62" s="44"/>
    </row>
    <row r="63" spans="1:18" ht="12" customHeight="1">
      <c r="A63" s="6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R63" s="44"/>
    </row>
    <row r="64" spans="1:18" ht="12" customHeight="1">
      <c r="A64" s="6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  <c r="R64" s="44"/>
    </row>
    <row r="65" spans="1:15" ht="15" customHeight="1">
      <c r="A65" s="40" t="s">
        <v>17</v>
      </c>
      <c r="B65" s="41">
        <v>220.00000000000003</v>
      </c>
      <c r="C65" s="41">
        <v>335.3</v>
      </c>
      <c r="D65" s="41">
        <v>267</v>
      </c>
      <c r="E65" s="41">
        <v>271</v>
      </c>
      <c r="F65" s="41">
        <v>351.1</v>
      </c>
      <c r="G65" s="41">
        <v>512.4</v>
      </c>
      <c r="H65" s="41">
        <v>332.3</v>
      </c>
      <c r="I65" s="41">
        <v>267.8</v>
      </c>
      <c r="J65" s="41">
        <v>43.1</v>
      </c>
      <c r="K65" s="41">
        <v>51.2</v>
      </c>
      <c r="L65" s="41">
        <v>38.5</v>
      </c>
      <c r="M65" s="41">
        <v>75.7</v>
      </c>
      <c r="N65" s="41">
        <v>1620.4</v>
      </c>
      <c r="O65" s="55">
        <v>149</v>
      </c>
    </row>
    <row r="66" spans="1:15" ht="15" customHeight="1">
      <c r="A66" s="40" t="s">
        <v>18</v>
      </c>
      <c r="B66" s="41">
        <v>50.619354838709675</v>
      </c>
      <c r="C66" s="41">
        <v>156.52666666666664</v>
      </c>
      <c r="D66" s="41">
        <v>79.25161290322583</v>
      </c>
      <c r="E66" s="41">
        <v>108.7322580645161</v>
      </c>
      <c r="F66" s="41">
        <v>151.8483870967742</v>
      </c>
      <c r="G66" s="41">
        <v>208.458064516129</v>
      </c>
      <c r="H66" s="41">
        <v>164.40645161290323</v>
      </c>
      <c r="I66" s="41">
        <v>85.17096774193547</v>
      </c>
      <c r="J66" s="41">
        <v>8.203225806451613</v>
      </c>
      <c r="K66" s="41">
        <v>6.812903225806452</v>
      </c>
      <c r="L66" s="41">
        <v>4.7129032258064525</v>
      </c>
      <c r="M66" s="41">
        <v>13.469999999999997</v>
      </c>
      <c r="N66" s="41">
        <v>1038.2127956989245</v>
      </c>
      <c r="O66" s="55">
        <v>116.45161290322581</v>
      </c>
    </row>
    <row r="67" spans="1:15" ht="15" customHeight="1">
      <c r="A67" s="42" t="s">
        <v>19</v>
      </c>
      <c r="B67" s="43">
        <v>1.4</v>
      </c>
      <c r="C67" s="43">
        <v>47.6</v>
      </c>
      <c r="D67" s="43">
        <v>27</v>
      </c>
      <c r="E67" s="43">
        <v>28.4</v>
      </c>
      <c r="F67" s="43">
        <v>2.6</v>
      </c>
      <c r="G67" s="43">
        <v>67.2</v>
      </c>
      <c r="H67" s="43">
        <v>0.5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388.1</v>
      </c>
      <c r="O67" s="56">
        <v>52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2024-05-14T07:23:07Z</dcterms:modified>
  <cp:category/>
  <cp:version/>
  <cp:contentType/>
  <cp:contentStatus/>
</cp:coreProperties>
</file>