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เขื่อนกิ่วลม" sheetId="1" r:id="rId1"/>
    <sheet name="แผนภูมิ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<sst xmlns="http://schemas.openxmlformats.org/spreadsheetml/2006/main" count="57" uniqueCount="26">
  <si>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</si>
  <si>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</si>
  <si>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</si>
  <si>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</si>
  <si>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</si>
  <si>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</si>
  <si>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</si>
  <si>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</si>
  <si>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</si>
  <si>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</si>
  <si>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</si>
  <si>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</si>
  <si>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</si>
  <si>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</si>
  <si>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</si>
  <si>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</si>
  <si>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</si>
  <si>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</si>
  <si>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</si>
  <si>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</si>
  <si>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</si>
  <si>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</si>
  <si>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</si>
  <si>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</si>
  <si>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ฝนเฉลี่ยปี(2535-2563)</t>
  </si>
  <si>
    <t>ฝนเฉลี่ย 2535-2563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</si>
</sst>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14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7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Alignment="1">
      <alignment/>
    </xf>
    <xf numFmtId="166" fontId="7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3" xfId="0" applyNumberFormat="1" applyFont="1" applyFill="1" applyBorder="1" applyAlignment="1">
      <alignment/>
    </xf>
    <xf numFmtId="169" fontId="20" fillId="32" borderId="12" xfId="0" applyNumberFormat="1" applyFont="1" applyFill="1" applyBorder="1" applyAlignment="1">
      <alignment horizontal="center" vertical="center"/>
    </xf>
    <xf numFmtId="167" fontId="20" fillId="34" borderId="13" xfId="0" applyNumberFormat="1" applyFont="1" applyFill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>
      <alignment horizontal="right" vertical="center"/>
    </xf>
    <xf numFmtId="1" fontId="21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69" fontId="69" fillId="32" borderId="13" xfId="0" applyNumberFormat="1" applyFont="1" applyFill="1" applyBorder="1" applyAlignment="1">
      <alignment/>
    </xf>
    <xf numFmtId="169" fontId="69" fillId="32" borderId="12" xfId="0" applyNumberFormat="1" applyFont="1" applyFill="1" applyBorder="1" applyAlignment="1">
      <alignment horizontal="center" vertical="center"/>
    </xf>
    <xf numFmtId="167" fontId="69" fillId="34" borderId="13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7" fontId="70" fillId="0" borderId="10" xfId="0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35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5"/>
          <c:w val="0.8787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ตารางฝนเขื่อนกิ่วลม!$N$4:$N$35</c:f>
              <c:numCache>
                <c:ptCount val="32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  <c:pt idx="29">
                  <c:v>1381.1</c:v>
                </c:pt>
                <c:pt idx="30">
                  <c:v>1171.6</c:v>
                </c:pt>
                <c:pt idx="31">
                  <c:v>1044.1999999999998</c:v>
                </c:pt>
              </c:numCache>
            </c:numRef>
          </c:val>
        </c:ser>
        <c:axId val="54519370"/>
        <c:axId val="20912283"/>
      </c:barChart>
      <c:lineChart>
        <c:grouping val="standard"/>
        <c:varyColors val="0"/>
        <c:ser>
          <c:idx val="1"/>
          <c:order val="1"/>
          <c:tx>
            <c:v>ปริมาณฝนเฉลี่ย 1,191.5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ตารางฝนเขื่อนกิ่วลม!$Q$4:$Q$34</c:f>
              <c:numCache>
                <c:ptCount val="31"/>
                <c:pt idx="0">
                  <c:v>1191.5465624999997</c:v>
                </c:pt>
                <c:pt idx="1">
                  <c:v>1191.5465624999997</c:v>
                </c:pt>
                <c:pt idx="2">
                  <c:v>1191.5465624999997</c:v>
                </c:pt>
                <c:pt idx="3">
                  <c:v>1191.5465624999997</c:v>
                </c:pt>
                <c:pt idx="4">
                  <c:v>1191.5465624999997</c:v>
                </c:pt>
                <c:pt idx="5">
                  <c:v>1191.5465624999997</c:v>
                </c:pt>
                <c:pt idx="6">
                  <c:v>1191.5465624999997</c:v>
                </c:pt>
                <c:pt idx="7">
                  <c:v>1191.5465624999997</c:v>
                </c:pt>
                <c:pt idx="8">
                  <c:v>1191.5465624999997</c:v>
                </c:pt>
                <c:pt idx="9">
                  <c:v>1191.5465624999997</c:v>
                </c:pt>
                <c:pt idx="10">
                  <c:v>1191.5465624999997</c:v>
                </c:pt>
                <c:pt idx="11">
                  <c:v>1191.5465624999997</c:v>
                </c:pt>
                <c:pt idx="12">
                  <c:v>1191.5465624999997</c:v>
                </c:pt>
                <c:pt idx="13">
                  <c:v>1191.5465624999997</c:v>
                </c:pt>
                <c:pt idx="14">
                  <c:v>1191.5465624999997</c:v>
                </c:pt>
                <c:pt idx="15">
                  <c:v>1191.5465624999997</c:v>
                </c:pt>
                <c:pt idx="16">
                  <c:v>1191.5465624999997</c:v>
                </c:pt>
                <c:pt idx="17">
                  <c:v>1191.5465624999997</c:v>
                </c:pt>
                <c:pt idx="18">
                  <c:v>1191.5465624999997</c:v>
                </c:pt>
                <c:pt idx="19">
                  <c:v>1191.5465624999997</c:v>
                </c:pt>
                <c:pt idx="20">
                  <c:v>1191.5465624999997</c:v>
                </c:pt>
                <c:pt idx="21">
                  <c:v>1191.5465624999997</c:v>
                </c:pt>
                <c:pt idx="22">
                  <c:v>1191.5465624999997</c:v>
                </c:pt>
                <c:pt idx="23">
                  <c:v>1191.5465624999997</c:v>
                </c:pt>
                <c:pt idx="24">
                  <c:v>1191.5465624999997</c:v>
                </c:pt>
                <c:pt idx="25">
                  <c:v>1191.5465624999997</c:v>
                </c:pt>
                <c:pt idx="26">
                  <c:v>1191.5465624999997</c:v>
                </c:pt>
                <c:pt idx="27">
                  <c:v>1191.5465624999997</c:v>
                </c:pt>
                <c:pt idx="28">
                  <c:v>1191.5465624999997</c:v>
                </c:pt>
                <c:pt idx="29">
                  <c:v>1191.5465624999997</c:v>
                </c:pt>
                <c:pt idx="30">
                  <c:v>1191.5465624999997</c:v>
                </c:pt>
              </c:numCache>
            </c:numRef>
          </c:val>
          <c:smooth val="0"/>
        </c:ser>
        <c:axId val="54519370"/>
        <c:axId val="20912283"/>
      </c:line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51937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6"/>
          <c:y val="0.35575"/>
          <c:w val="0.37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เขื่อนกิ่วลม!$B$45:$M$45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เขื่อนกิ่วลม!$B$46:$M$46</c:f>
              <c:numCache/>
            </c:numRef>
          </c:val>
          <c:smooth val="0"/>
        </c:ser>
        <c:ser>
          <c:idx val="10"/>
          <c:order val="15"/>
          <c:tx>
            <c:v>เฉลี่ย2535-2563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เขื่อนกิ่วลม!$B$57:$M$57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เขื่อนกิ่วลม!$B$47:$M$47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เขื่อนกิ่วลม!$B$48:$M$48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เขื่อนกิ่วลม!$B$49:$M$49</c:f>
              <c:numCache/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39928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0"/>
  <sheetViews>
    <sheetView tabSelected="1" zoomScalePageLayoutView="0" workbookViewId="0" topLeftCell="A25">
      <selection activeCell="Q37" sqref="Q37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1" t="s">
        <v>24</v>
      </c>
      <c r="Q3" s="79"/>
      <c r="R3" s="79"/>
      <c r="T3" s="79"/>
      <c r="U3" s="79"/>
      <c r="V3" s="49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 aca="true" t="shared" si="0" ref="Q4:Q34">$N$45</f>
        <v>1191.5465624999997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t="shared" si="0"/>
        <v>1191.5465624999997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1191.5465624999997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1191.5465624999997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1191.5465624999997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1191.5465624999997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1191.5465624999997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1191.5465624999997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1191.5465624999997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1191.5465624999997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1191.5465624999997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1191.5465624999997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1191.5465624999997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1191.5465624999997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1191.5465624999997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1191.5465624999997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1191.5465624999997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1191.5465624999997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1191.5465624999997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1191.5465624999997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1191.5465624999997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1191.5465624999997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1191.5465624999997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1191.5465624999997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1191.5465624999997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 aca="true" t="shared" si="1" ref="N29:N34">SUM(B29:M29)</f>
        <v>1321.6000000000004</v>
      </c>
      <c r="O29" s="30">
        <f aca="true" t="shared" si="2" ref="O29:O34">N54</f>
        <v>115</v>
      </c>
      <c r="Q29" s="41">
        <f t="shared" si="0"/>
        <v>1191.5465624999997</v>
      </c>
      <c r="T29" s="41"/>
    </row>
    <row r="30" spans="1:20" s="2" customFormat="1" ht="15.75" customHeight="1">
      <c r="A30" s="17">
        <v>2561</v>
      </c>
      <c r="B30" s="20">
        <v>209.9</v>
      </c>
      <c r="C30" s="20">
        <v>251</v>
      </c>
      <c r="D30" s="20">
        <v>119.1</v>
      </c>
      <c r="E30" s="20">
        <v>221.9</v>
      </c>
      <c r="F30" s="20">
        <v>166.3</v>
      </c>
      <c r="G30" s="20">
        <v>169.6</v>
      </c>
      <c r="H30" s="20">
        <v>145.3</v>
      </c>
      <c r="I30" s="20">
        <v>46.7</v>
      </c>
      <c r="J30" s="20">
        <v>27</v>
      </c>
      <c r="K30" s="20">
        <v>14.9</v>
      </c>
      <c r="L30" s="20">
        <v>12</v>
      </c>
      <c r="M30" s="20">
        <v>0</v>
      </c>
      <c r="N30" s="28">
        <f t="shared" si="1"/>
        <v>1383.7</v>
      </c>
      <c r="O30" s="30">
        <f t="shared" si="2"/>
        <v>102</v>
      </c>
      <c r="Q30" s="41">
        <f t="shared" si="0"/>
        <v>1191.5465624999997</v>
      </c>
      <c r="T30" s="41"/>
    </row>
    <row r="31" spans="1:20" s="2" customFormat="1" ht="15.75" customHeight="1">
      <c r="A31" s="17">
        <v>2562</v>
      </c>
      <c r="B31" s="20">
        <v>14.5</v>
      </c>
      <c r="C31" s="20">
        <v>162.7</v>
      </c>
      <c r="D31" s="20">
        <v>73.6</v>
      </c>
      <c r="E31" s="20">
        <v>110.8</v>
      </c>
      <c r="F31" s="20">
        <v>412</v>
      </c>
      <c r="G31" s="20">
        <v>125.2</v>
      </c>
      <c r="H31" s="20">
        <v>80.5</v>
      </c>
      <c r="I31" s="20">
        <v>0</v>
      </c>
      <c r="J31" s="20">
        <v>12</v>
      </c>
      <c r="K31" s="20">
        <v>0</v>
      </c>
      <c r="L31" s="20">
        <v>0</v>
      </c>
      <c r="M31" s="20">
        <v>5.8</v>
      </c>
      <c r="N31" s="28">
        <f t="shared" si="1"/>
        <v>997.0999999999999</v>
      </c>
      <c r="O31" s="30">
        <f t="shared" si="2"/>
        <v>77</v>
      </c>
      <c r="Q31" s="41">
        <f t="shared" si="0"/>
        <v>1191.5465624999997</v>
      </c>
      <c r="T31" s="41"/>
    </row>
    <row r="32" spans="1:20" s="2" customFormat="1" ht="15.75" customHeight="1">
      <c r="A32" s="59">
        <v>2563</v>
      </c>
      <c r="B32" s="60">
        <v>106.7</v>
      </c>
      <c r="C32" s="60">
        <v>143.2</v>
      </c>
      <c r="D32" s="60">
        <v>236.7</v>
      </c>
      <c r="E32" s="60">
        <v>135.7</v>
      </c>
      <c r="F32" s="60">
        <v>284.3</v>
      </c>
      <c r="G32" s="60">
        <v>170.3</v>
      </c>
      <c r="H32" s="60">
        <v>68.5</v>
      </c>
      <c r="I32" s="60">
        <v>0</v>
      </c>
      <c r="J32" s="60">
        <v>0</v>
      </c>
      <c r="K32" s="60">
        <v>1</v>
      </c>
      <c r="L32" s="60">
        <v>8.4</v>
      </c>
      <c r="M32" s="60">
        <v>1</v>
      </c>
      <c r="N32" s="61">
        <f t="shared" si="1"/>
        <v>1155.8</v>
      </c>
      <c r="O32" s="62">
        <f t="shared" si="2"/>
        <v>71</v>
      </c>
      <c r="Q32" s="41">
        <f t="shared" si="0"/>
        <v>1191.5465624999997</v>
      </c>
      <c r="T32" s="41"/>
    </row>
    <row r="33" spans="1:20" s="2" customFormat="1" ht="15.75" customHeight="1">
      <c r="A33" s="17">
        <v>2564</v>
      </c>
      <c r="B33" s="20">
        <v>182.5</v>
      </c>
      <c r="C33" s="20">
        <v>128</v>
      </c>
      <c r="D33" s="20">
        <v>157.7</v>
      </c>
      <c r="E33" s="20">
        <v>131.5</v>
      </c>
      <c r="F33" s="20">
        <v>284.4</v>
      </c>
      <c r="G33" s="20">
        <v>177</v>
      </c>
      <c r="H33" s="20">
        <v>158.5</v>
      </c>
      <c r="I33" s="20">
        <v>23</v>
      </c>
      <c r="J33" s="20">
        <v>0</v>
      </c>
      <c r="K33" s="20">
        <v>15.5</v>
      </c>
      <c r="L33" s="20">
        <v>62.5</v>
      </c>
      <c r="M33" s="20">
        <v>60.5</v>
      </c>
      <c r="N33" s="28">
        <f t="shared" si="1"/>
        <v>1381.1</v>
      </c>
      <c r="O33" s="30">
        <f t="shared" si="2"/>
        <v>104</v>
      </c>
      <c r="Q33" s="41">
        <f t="shared" si="0"/>
        <v>1191.5465624999997</v>
      </c>
      <c r="T33" s="41"/>
    </row>
    <row r="34" spans="1:20" s="2" customFormat="1" ht="15.75" customHeight="1">
      <c r="A34" s="73">
        <v>2565</v>
      </c>
      <c r="B34" s="74">
        <v>41</v>
      </c>
      <c r="C34" s="74">
        <v>182.6</v>
      </c>
      <c r="D34" s="74">
        <v>36</v>
      </c>
      <c r="E34" s="74">
        <v>190</v>
      </c>
      <c r="F34" s="74">
        <v>309</v>
      </c>
      <c r="G34" s="74">
        <v>247.5</v>
      </c>
      <c r="H34" s="74">
        <v>89.5</v>
      </c>
      <c r="I34" s="74">
        <v>28</v>
      </c>
      <c r="J34" s="74">
        <v>16</v>
      </c>
      <c r="K34" s="74">
        <v>0</v>
      </c>
      <c r="L34" s="74">
        <v>12</v>
      </c>
      <c r="M34" s="74">
        <v>20</v>
      </c>
      <c r="N34" s="75">
        <f t="shared" si="1"/>
        <v>1171.6</v>
      </c>
      <c r="O34" s="76">
        <f t="shared" si="2"/>
        <v>100</v>
      </c>
      <c r="Q34" s="41">
        <f t="shared" si="0"/>
        <v>1191.5465624999997</v>
      </c>
      <c r="T34" s="41"/>
    </row>
    <row r="35" spans="1:20" s="2" customFormat="1" ht="15.75" customHeight="1">
      <c r="A35" s="66">
        <v>2566</v>
      </c>
      <c r="B35" s="67">
        <v>16</v>
      </c>
      <c r="C35" s="67">
        <v>181.3</v>
      </c>
      <c r="D35" s="67">
        <v>115.5</v>
      </c>
      <c r="E35" s="67">
        <v>160</v>
      </c>
      <c r="F35" s="67">
        <v>68.5</v>
      </c>
      <c r="G35" s="67">
        <v>317.9</v>
      </c>
      <c r="H35" s="67">
        <v>152</v>
      </c>
      <c r="I35" s="67">
        <v>0</v>
      </c>
      <c r="J35" s="67">
        <v>0</v>
      </c>
      <c r="K35" s="67">
        <v>13</v>
      </c>
      <c r="L35" s="67">
        <v>3</v>
      </c>
      <c r="M35" s="67">
        <v>17</v>
      </c>
      <c r="N35" s="68">
        <f>SUM(B35:M35)</f>
        <v>1044.1999999999998</v>
      </c>
      <c r="O35" s="69">
        <f>N60</f>
        <v>89</v>
      </c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15" s="2" customFormat="1" ht="15.75" customHeight="1">
      <c r="A44" s="22" t="s">
        <v>17</v>
      </c>
      <c r="B44" s="25">
        <f>MAX(B4:B35)</f>
        <v>256.2</v>
      </c>
      <c r="C44" s="25">
        <f aca="true" t="shared" si="3" ref="C44:M44">MAX(C4:C35)</f>
        <v>352.8999999999999</v>
      </c>
      <c r="D44" s="25">
        <f t="shared" si="3"/>
        <v>265.70000000000005</v>
      </c>
      <c r="E44" s="25">
        <f t="shared" si="3"/>
        <v>392.2</v>
      </c>
      <c r="F44" s="25">
        <f t="shared" si="3"/>
        <v>572.4000000000001</v>
      </c>
      <c r="G44" s="25">
        <f t="shared" si="3"/>
        <v>564.0999999999999</v>
      </c>
      <c r="H44" s="25">
        <f t="shared" si="3"/>
        <v>315.85</v>
      </c>
      <c r="I44" s="25">
        <f t="shared" si="3"/>
        <v>190.00000000000003</v>
      </c>
      <c r="J44" s="25">
        <f t="shared" si="3"/>
        <v>117.7</v>
      </c>
      <c r="K44" s="25">
        <f t="shared" si="3"/>
        <v>65.7</v>
      </c>
      <c r="L44" s="25">
        <f t="shared" si="3"/>
        <v>62.5</v>
      </c>
      <c r="M44" s="25">
        <f t="shared" si="3"/>
        <v>141.70000000000005</v>
      </c>
      <c r="N44" s="25">
        <f>MAX(N4:N35)</f>
        <v>1727.8</v>
      </c>
      <c r="O44" s="63">
        <f>MAX(O4:O35)</f>
        <v>123</v>
      </c>
    </row>
    <row r="45" spans="1:15" s="2" customFormat="1" ht="15.75" customHeight="1">
      <c r="A45" s="23" t="s">
        <v>18</v>
      </c>
      <c r="B45" s="26">
        <f>AVERAGE(B4:B35)</f>
        <v>74.828125</v>
      </c>
      <c r="C45" s="26">
        <f aca="true" t="shared" si="4" ref="C45:M45">AVERAGE(C4:C35)</f>
        <v>151.71062500000002</v>
      </c>
      <c r="D45" s="26">
        <f t="shared" si="4"/>
        <v>121.42499999999998</v>
      </c>
      <c r="E45" s="26">
        <f t="shared" si="4"/>
        <v>174.82874999999999</v>
      </c>
      <c r="F45" s="26">
        <f t="shared" si="4"/>
        <v>233.22749999999996</v>
      </c>
      <c r="G45" s="26">
        <f t="shared" si="4"/>
        <v>230.1121875</v>
      </c>
      <c r="H45" s="26">
        <f t="shared" si="4"/>
        <v>123.48906250000003</v>
      </c>
      <c r="I45" s="26">
        <f t="shared" si="4"/>
        <v>29.893750000000004</v>
      </c>
      <c r="J45" s="26">
        <f t="shared" si="4"/>
        <v>12.365625</v>
      </c>
      <c r="K45" s="26">
        <f t="shared" si="4"/>
        <v>11.578124999999998</v>
      </c>
      <c r="L45" s="26">
        <f t="shared" si="4"/>
        <v>6.3815625</v>
      </c>
      <c r="M45" s="26">
        <f t="shared" si="4"/>
        <v>21.706250000000004</v>
      </c>
      <c r="N45" s="26">
        <f>SUM(B45:M45)</f>
        <v>1191.5465624999997</v>
      </c>
      <c r="O45" s="64">
        <f>AVERAGE(O4:O35)</f>
        <v>97.21875</v>
      </c>
    </row>
    <row r="46" spans="1:15" s="2" customFormat="1" ht="15.75" customHeight="1">
      <c r="A46" s="24" t="s">
        <v>19</v>
      </c>
      <c r="B46" s="27">
        <f>MIN(B4:B35)</f>
        <v>0</v>
      </c>
      <c r="C46" s="27">
        <f aca="true" t="shared" si="5" ref="C46:M46">MIN(C4:C35)</f>
        <v>11.11</v>
      </c>
      <c r="D46" s="27">
        <f t="shared" si="5"/>
        <v>36</v>
      </c>
      <c r="E46" s="27">
        <f t="shared" si="5"/>
        <v>14.8</v>
      </c>
      <c r="F46" s="27">
        <f t="shared" si="5"/>
        <v>68.5</v>
      </c>
      <c r="G46" s="27">
        <f t="shared" si="5"/>
        <v>80</v>
      </c>
      <c r="H46" s="27">
        <f t="shared" si="5"/>
        <v>11.3</v>
      </c>
      <c r="I46" s="27">
        <f t="shared" si="5"/>
        <v>0</v>
      </c>
      <c r="J46" s="27">
        <f t="shared" si="5"/>
        <v>0</v>
      </c>
      <c r="K46" s="27">
        <f t="shared" si="5"/>
        <v>0</v>
      </c>
      <c r="L46" s="27">
        <f t="shared" si="5"/>
        <v>0</v>
      </c>
      <c r="M46" s="27">
        <f t="shared" si="5"/>
        <v>0</v>
      </c>
      <c r="N46" s="27">
        <f>MIN(N4:N35)</f>
        <v>763.6000000000001</v>
      </c>
      <c r="O46" s="65">
        <f>MIN(O4:O35)</f>
        <v>67</v>
      </c>
    </row>
    <row r="47" spans="1:15" s="2" customFormat="1" ht="15" customHeight="1">
      <c r="A47" s="82" t="s">
        <v>20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s="2" customFormat="1" ht="23.25" customHeight="1">
      <c r="A48" s="8"/>
      <c r="B48" s="44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ht="19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8"/>
      <c r="O49" s="1"/>
    </row>
    <row r="50" ht="17.25" customHeight="1">
      <c r="A50" s="4" t="s">
        <v>1</v>
      </c>
    </row>
    <row r="51" ht="17.25" customHeight="1"/>
    <row r="52" spans="1:14" ht="17.25" customHeight="1">
      <c r="A52" s="78" t="s">
        <v>22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ht="19.5">
      <c r="A53" s="50" t="s">
        <v>23</v>
      </c>
      <c r="B53" s="11" t="s">
        <v>3</v>
      </c>
      <c r="C53" s="11" t="s">
        <v>4</v>
      </c>
      <c r="D53" s="11" t="s">
        <v>5</v>
      </c>
      <c r="E53" s="11" t="s">
        <v>6</v>
      </c>
      <c r="F53" s="11" t="s">
        <v>7</v>
      </c>
      <c r="G53" s="11" t="s">
        <v>8</v>
      </c>
      <c r="H53" s="11" t="s">
        <v>9</v>
      </c>
      <c r="I53" s="11" t="s">
        <v>10</v>
      </c>
      <c r="J53" s="11" t="s">
        <v>11</v>
      </c>
      <c r="K53" s="11" t="s">
        <v>12</v>
      </c>
      <c r="L53" s="11" t="s">
        <v>13</v>
      </c>
      <c r="M53" s="11" t="s">
        <v>14</v>
      </c>
      <c r="N53" s="11" t="s">
        <v>15</v>
      </c>
    </row>
    <row r="54" spans="1:14" ht="19.5">
      <c r="A54" s="52">
        <v>2560</v>
      </c>
      <c r="B54" s="53">
        <v>5</v>
      </c>
      <c r="C54" s="53">
        <v>14</v>
      </c>
      <c r="D54" s="53">
        <v>12</v>
      </c>
      <c r="E54" s="53">
        <v>18</v>
      </c>
      <c r="F54" s="53">
        <v>21</v>
      </c>
      <c r="G54" s="53">
        <v>16</v>
      </c>
      <c r="H54" s="53">
        <v>15</v>
      </c>
      <c r="I54" s="53">
        <v>5</v>
      </c>
      <c r="J54" s="53">
        <v>3</v>
      </c>
      <c r="K54" s="53">
        <v>1</v>
      </c>
      <c r="L54" s="53">
        <v>3</v>
      </c>
      <c r="M54" s="53">
        <v>2</v>
      </c>
      <c r="N54" s="45">
        <f aca="true" t="shared" si="6" ref="N54:N59">SUM(B54:M54)</f>
        <v>115</v>
      </c>
    </row>
    <row r="55" spans="1:14" ht="19.5">
      <c r="A55" s="52">
        <v>2561</v>
      </c>
      <c r="B55" s="52">
        <v>8</v>
      </c>
      <c r="C55" s="52">
        <v>13</v>
      </c>
      <c r="D55" s="52">
        <v>14</v>
      </c>
      <c r="E55" s="52">
        <v>17</v>
      </c>
      <c r="F55" s="52">
        <v>19</v>
      </c>
      <c r="G55" s="52">
        <v>15</v>
      </c>
      <c r="H55" s="52">
        <v>9</v>
      </c>
      <c r="I55" s="52">
        <v>3</v>
      </c>
      <c r="J55" s="52">
        <v>2</v>
      </c>
      <c r="K55" s="52">
        <v>1</v>
      </c>
      <c r="L55" s="52">
        <v>1</v>
      </c>
      <c r="M55" s="52">
        <v>0</v>
      </c>
      <c r="N55" s="45">
        <f t="shared" si="6"/>
        <v>102</v>
      </c>
    </row>
    <row r="56" spans="1:14" ht="19.5">
      <c r="A56" s="52">
        <v>2562</v>
      </c>
      <c r="B56" s="52">
        <v>3</v>
      </c>
      <c r="C56" s="52">
        <v>10</v>
      </c>
      <c r="D56" s="52">
        <v>12</v>
      </c>
      <c r="E56" s="52">
        <v>11</v>
      </c>
      <c r="F56" s="52">
        <v>23</v>
      </c>
      <c r="G56" s="52">
        <v>10</v>
      </c>
      <c r="H56" s="52">
        <v>5</v>
      </c>
      <c r="I56" s="52">
        <v>0</v>
      </c>
      <c r="J56" s="52">
        <v>1</v>
      </c>
      <c r="K56" s="52">
        <v>0</v>
      </c>
      <c r="L56" s="52">
        <v>0</v>
      </c>
      <c r="M56" s="52">
        <v>2</v>
      </c>
      <c r="N56" s="45">
        <f t="shared" si="6"/>
        <v>77</v>
      </c>
    </row>
    <row r="57" spans="1:14" ht="19.5">
      <c r="A57" s="52">
        <v>2563</v>
      </c>
      <c r="B57" s="52">
        <v>3</v>
      </c>
      <c r="C57" s="52">
        <v>7</v>
      </c>
      <c r="D57" s="52">
        <v>12</v>
      </c>
      <c r="E57" s="52">
        <v>8</v>
      </c>
      <c r="F57" s="52">
        <v>21</v>
      </c>
      <c r="G57" s="52">
        <v>8</v>
      </c>
      <c r="H57" s="52">
        <v>9</v>
      </c>
      <c r="I57" s="52">
        <v>0</v>
      </c>
      <c r="J57" s="52">
        <v>0</v>
      </c>
      <c r="K57" s="52">
        <v>1</v>
      </c>
      <c r="L57" s="52">
        <v>1</v>
      </c>
      <c r="M57" s="52">
        <v>1</v>
      </c>
      <c r="N57" s="45">
        <f t="shared" si="6"/>
        <v>71</v>
      </c>
    </row>
    <row r="58" spans="1:14" ht="19.5">
      <c r="A58" s="52">
        <v>2564</v>
      </c>
      <c r="B58" s="52">
        <v>10</v>
      </c>
      <c r="C58" s="52">
        <v>5</v>
      </c>
      <c r="D58" s="52">
        <v>13</v>
      </c>
      <c r="E58" s="52">
        <v>18</v>
      </c>
      <c r="F58" s="52">
        <v>18</v>
      </c>
      <c r="G58" s="52">
        <v>16</v>
      </c>
      <c r="H58" s="52">
        <v>14</v>
      </c>
      <c r="I58" s="52">
        <v>2</v>
      </c>
      <c r="J58" s="52">
        <v>0</v>
      </c>
      <c r="K58" s="52">
        <v>4</v>
      </c>
      <c r="L58" s="52">
        <v>3</v>
      </c>
      <c r="M58" s="52">
        <v>1</v>
      </c>
      <c r="N58" s="45">
        <f t="shared" si="6"/>
        <v>104</v>
      </c>
    </row>
    <row r="59" spans="1:14" ht="19.5">
      <c r="A59" s="77">
        <v>2565</v>
      </c>
      <c r="B59" s="77">
        <v>5</v>
      </c>
      <c r="C59" s="77">
        <v>13</v>
      </c>
      <c r="D59" s="77">
        <v>9</v>
      </c>
      <c r="E59" s="77">
        <v>15</v>
      </c>
      <c r="F59" s="77">
        <v>19</v>
      </c>
      <c r="G59" s="77">
        <v>17</v>
      </c>
      <c r="H59" s="77">
        <v>10</v>
      </c>
      <c r="I59" s="77">
        <v>6</v>
      </c>
      <c r="J59" s="77">
        <v>1</v>
      </c>
      <c r="K59" s="77">
        <v>0</v>
      </c>
      <c r="L59" s="77">
        <v>2</v>
      </c>
      <c r="M59" s="77">
        <v>3</v>
      </c>
      <c r="N59" s="45">
        <f t="shared" si="6"/>
        <v>100</v>
      </c>
    </row>
    <row r="60" spans="1:14" ht="19.5">
      <c r="A60" s="51">
        <v>2566</v>
      </c>
      <c r="B60" s="51">
        <v>2</v>
      </c>
      <c r="C60" s="51">
        <v>11</v>
      </c>
      <c r="D60" s="51">
        <v>11</v>
      </c>
      <c r="E60" s="51">
        <v>16</v>
      </c>
      <c r="F60" s="51">
        <v>10</v>
      </c>
      <c r="G60" s="51">
        <v>22</v>
      </c>
      <c r="H60" s="51">
        <v>13</v>
      </c>
      <c r="I60" s="51">
        <v>0</v>
      </c>
      <c r="J60" s="51">
        <v>0</v>
      </c>
      <c r="K60" s="51">
        <v>1</v>
      </c>
      <c r="L60" s="51">
        <v>1</v>
      </c>
      <c r="M60" s="51">
        <v>2</v>
      </c>
      <c r="N60" s="45">
        <f>SUM(B60:M60)</f>
        <v>89</v>
      </c>
    </row>
  </sheetData>
  <sheetProtection/>
  <mergeCells count="5">
    <mergeCell ref="A52:N52"/>
    <mergeCell ref="T3:U3"/>
    <mergeCell ref="A2:O2"/>
    <mergeCell ref="P3:R3"/>
    <mergeCell ref="A47:O4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8"/>
  <sheetViews>
    <sheetView zoomScalePageLayoutView="0" workbookViewId="0" topLeftCell="A34">
      <selection activeCell="B56" sqref="B56:O5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8">$N$57</f>
        <v>1191.5465624999997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1191.5465624999997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1191.5465624999997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1191.5465624999997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1191.5465624999997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1191.5465624999997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1191.5465624999997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1191.5465624999997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1191.5465624999997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1191.5465624999997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1191.5465624999997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1191.5465624999997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1191.5465624999997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1191.5465624999997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1191.5465624999997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1191.5465624999997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1191.5465624999997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1191.5465624999997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1191.5465624999997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1191.5465624999997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1191.5465624999997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1191.5465624999997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1191.5465624999997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1191.5465624999997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1191.5465624999997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1191.5465624999997</v>
      </c>
    </row>
    <row r="44" spans="1:18" ht="12" customHeight="1">
      <c r="A44" s="33">
        <v>2561</v>
      </c>
      <c r="B44" s="42">
        <v>209.9</v>
      </c>
      <c r="C44" s="42">
        <v>251</v>
      </c>
      <c r="D44" s="42">
        <v>119.1</v>
      </c>
      <c r="E44" s="42">
        <v>221.9</v>
      </c>
      <c r="F44" s="42">
        <v>166.3</v>
      </c>
      <c r="G44" s="42">
        <v>169.6</v>
      </c>
      <c r="H44" s="42">
        <v>145.3</v>
      </c>
      <c r="I44" s="42">
        <v>46.7</v>
      </c>
      <c r="J44" s="42">
        <v>27</v>
      </c>
      <c r="K44" s="42">
        <v>14.9</v>
      </c>
      <c r="L44" s="42">
        <v>12</v>
      </c>
      <c r="M44" s="42">
        <v>0</v>
      </c>
      <c r="N44" s="42">
        <f>SUM(B44:M44)</f>
        <v>1383.7</v>
      </c>
      <c r="O44" s="33">
        <f>ตารางฝนเขื่อนกิ่วลม!O30</f>
        <v>102</v>
      </c>
      <c r="R44" s="39">
        <f t="shared" si="0"/>
        <v>1191.5465624999997</v>
      </c>
    </row>
    <row r="45" spans="1:18" ht="12" customHeight="1">
      <c r="A45" s="54">
        <v>2562</v>
      </c>
      <c r="B45" s="43">
        <v>14.5</v>
      </c>
      <c r="C45" s="43">
        <v>162.7</v>
      </c>
      <c r="D45" s="43">
        <v>73.6</v>
      </c>
      <c r="E45" s="43">
        <v>110.8</v>
      </c>
      <c r="F45" s="43">
        <v>412</v>
      </c>
      <c r="G45" s="43">
        <v>125.2</v>
      </c>
      <c r="H45" s="43">
        <v>80.5</v>
      </c>
      <c r="I45" s="43">
        <v>0</v>
      </c>
      <c r="J45" s="43">
        <v>12</v>
      </c>
      <c r="K45" s="43">
        <v>0</v>
      </c>
      <c r="L45" s="43">
        <v>0</v>
      </c>
      <c r="M45" s="43">
        <v>5.8</v>
      </c>
      <c r="N45" s="42">
        <f>SUM(B45:M45)</f>
        <v>997.0999999999999</v>
      </c>
      <c r="O45" s="34">
        <f>ตารางฝนเขื่อนกิ่วลม!O31</f>
        <v>77</v>
      </c>
      <c r="R45" s="39">
        <f t="shared" si="0"/>
        <v>1191.5465624999997</v>
      </c>
    </row>
    <row r="46" spans="1:18" ht="12" customHeight="1">
      <c r="A46" s="55">
        <v>2563</v>
      </c>
      <c r="B46" s="56">
        <v>106.7</v>
      </c>
      <c r="C46" s="56">
        <v>143.2</v>
      </c>
      <c r="D46" s="56">
        <v>236.7</v>
      </c>
      <c r="E46" s="56">
        <v>135.7</v>
      </c>
      <c r="F46" s="56">
        <v>284.3</v>
      </c>
      <c r="G46" s="56">
        <v>170.3</v>
      </c>
      <c r="H46" s="56">
        <v>68.5</v>
      </c>
      <c r="I46" s="56">
        <v>0</v>
      </c>
      <c r="J46" s="56">
        <v>0</v>
      </c>
      <c r="K46" s="56">
        <v>1</v>
      </c>
      <c r="L46" s="56">
        <v>8.4</v>
      </c>
      <c r="M46" s="56">
        <v>1</v>
      </c>
      <c r="N46" s="57">
        <f>SUM(B46:M46)</f>
        <v>1155.8</v>
      </c>
      <c r="O46" s="58">
        <f>ตารางฝนเขื่อนกิ่วลม!O32</f>
        <v>71</v>
      </c>
      <c r="R46" s="39">
        <f t="shared" si="0"/>
        <v>1191.5465624999997</v>
      </c>
    </row>
    <row r="47" spans="1:18" ht="12" customHeight="1">
      <c r="A47" s="33">
        <v>2564</v>
      </c>
      <c r="B47" s="43">
        <v>182.5</v>
      </c>
      <c r="C47" s="43">
        <v>128</v>
      </c>
      <c r="D47" s="43">
        <v>157.7</v>
      </c>
      <c r="E47" s="43">
        <v>131.5</v>
      </c>
      <c r="F47" s="43">
        <v>284.4</v>
      </c>
      <c r="G47" s="43">
        <v>177</v>
      </c>
      <c r="H47" s="43">
        <v>158.5</v>
      </c>
      <c r="I47" s="43">
        <v>23</v>
      </c>
      <c r="J47" s="43">
        <v>0</v>
      </c>
      <c r="K47" s="43">
        <v>15.5</v>
      </c>
      <c r="L47" s="43">
        <v>62.5</v>
      </c>
      <c r="M47" s="43">
        <v>60.5</v>
      </c>
      <c r="N47" s="42">
        <v>1381.1</v>
      </c>
      <c r="O47" s="34">
        <v>104</v>
      </c>
      <c r="R47" s="39">
        <f t="shared" si="0"/>
        <v>1191.5465624999997</v>
      </c>
    </row>
    <row r="48" spans="1:18" ht="12" customHeight="1">
      <c r="A48" s="34">
        <v>2565</v>
      </c>
      <c r="B48" s="43">
        <v>41</v>
      </c>
      <c r="C48" s="43">
        <v>182.6</v>
      </c>
      <c r="D48" s="43">
        <v>36</v>
      </c>
      <c r="E48" s="43">
        <v>190</v>
      </c>
      <c r="F48" s="43">
        <v>309</v>
      </c>
      <c r="G48" s="43">
        <v>247.5</v>
      </c>
      <c r="H48" s="43">
        <v>89.5</v>
      </c>
      <c r="I48" s="43">
        <v>28</v>
      </c>
      <c r="J48" s="43">
        <v>16</v>
      </c>
      <c r="K48" s="43">
        <v>0</v>
      </c>
      <c r="L48" s="43">
        <v>12</v>
      </c>
      <c r="M48" s="43">
        <v>20</v>
      </c>
      <c r="N48" s="42">
        <v>1171.6</v>
      </c>
      <c r="O48" s="34">
        <v>100</v>
      </c>
      <c r="R48" s="39">
        <f t="shared" si="0"/>
        <v>1191.5465624999997</v>
      </c>
    </row>
    <row r="49" spans="1:18" ht="12" customHeight="1">
      <c r="A49" s="72">
        <v>2566</v>
      </c>
      <c r="B49" s="70">
        <v>16</v>
      </c>
      <c r="C49" s="70">
        <v>181.3</v>
      </c>
      <c r="D49" s="70">
        <v>115.5</v>
      </c>
      <c r="E49" s="70">
        <v>160</v>
      </c>
      <c r="F49" s="70">
        <v>68.5</v>
      </c>
      <c r="G49" s="70">
        <v>317.9</v>
      </c>
      <c r="H49" s="70">
        <v>152</v>
      </c>
      <c r="I49" s="70">
        <v>0</v>
      </c>
      <c r="J49" s="70">
        <v>0</v>
      </c>
      <c r="K49" s="70">
        <v>13</v>
      </c>
      <c r="L49" s="70">
        <v>3</v>
      </c>
      <c r="M49" s="70">
        <v>17</v>
      </c>
      <c r="N49" s="71">
        <v>1044.1999999999998</v>
      </c>
      <c r="O49" s="72">
        <v>89</v>
      </c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5" ht="15" customHeight="1">
      <c r="A56" s="35" t="s">
        <v>17</v>
      </c>
      <c r="B56" s="36">
        <v>256.2</v>
      </c>
      <c r="C56" s="36">
        <v>352.8999999999999</v>
      </c>
      <c r="D56" s="36">
        <v>265.70000000000005</v>
      </c>
      <c r="E56" s="36">
        <v>392.2</v>
      </c>
      <c r="F56" s="36">
        <v>572.4000000000001</v>
      </c>
      <c r="G56" s="36">
        <v>564.0999999999999</v>
      </c>
      <c r="H56" s="36">
        <v>315.85</v>
      </c>
      <c r="I56" s="36">
        <v>190.00000000000003</v>
      </c>
      <c r="J56" s="36">
        <v>117.7</v>
      </c>
      <c r="K56" s="36">
        <v>65.7</v>
      </c>
      <c r="L56" s="36">
        <v>62.5</v>
      </c>
      <c r="M56" s="36">
        <v>141.70000000000005</v>
      </c>
      <c r="N56" s="36">
        <v>1727.8</v>
      </c>
      <c r="O56" s="46">
        <v>123</v>
      </c>
    </row>
    <row r="57" spans="1:15" ht="15" customHeight="1">
      <c r="A57" s="35" t="s">
        <v>18</v>
      </c>
      <c r="B57" s="36">
        <v>74.828125</v>
      </c>
      <c r="C57" s="36">
        <v>151.71062500000002</v>
      </c>
      <c r="D57" s="36">
        <v>121.42499999999998</v>
      </c>
      <c r="E57" s="36">
        <v>174.82874999999999</v>
      </c>
      <c r="F57" s="36">
        <v>233.22749999999996</v>
      </c>
      <c r="G57" s="36">
        <v>230.1121875</v>
      </c>
      <c r="H57" s="36">
        <v>123.48906250000003</v>
      </c>
      <c r="I57" s="36">
        <v>29.893750000000004</v>
      </c>
      <c r="J57" s="36">
        <v>12.365625</v>
      </c>
      <c r="K57" s="36">
        <v>11.578124999999998</v>
      </c>
      <c r="L57" s="36">
        <v>6.3815625</v>
      </c>
      <c r="M57" s="36">
        <v>21.706250000000004</v>
      </c>
      <c r="N57" s="36">
        <v>1191.5465624999997</v>
      </c>
      <c r="O57" s="46">
        <v>97.21875</v>
      </c>
    </row>
    <row r="58" spans="1:15" ht="15" customHeight="1">
      <c r="A58" s="37" t="s">
        <v>19</v>
      </c>
      <c r="B58" s="38">
        <v>0</v>
      </c>
      <c r="C58" s="38">
        <v>11.11</v>
      </c>
      <c r="D58" s="38">
        <v>36</v>
      </c>
      <c r="E58" s="38">
        <v>14.8</v>
      </c>
      <c r="F58" s="38">
        <v>68.5</v>
      </c>
      <c r="G58" s="38">
        <v>80</v>
      </c>
      <c r="H58" s="38">
        <v>11.3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763.6000000000001</v>
      </c>
      <c r="O58" s="47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2024-05-14T04:20:27Z</dcterms:modified>
  <cp:category/>
  <cp:version/>
  <cp:contentType/>
  <cp:contentStatus/>
</cp:coreProperties>
</file>