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ห้วยหม้อ" sheetId="1" r:id="rId1"/>
    <sheet name="แผนภูมิ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<sst xmlns="http://schemas.openxmlformats.org/spreadsheetml/2006/main" count="56" uniqueCount="25">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</sst>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67" fontId="68" fillId="0" borderId="18" xfId="0" applyNumberFormat="1" applyFont="1" applyBorder="1" applyAlignment="1">
      <alignment horizontal="center"/>
    </xf>
    <xf numFmtId="167" fontId="68" fillId="0" borderId="19" xfId="0" applyNumberFormat="1" applyFont="1" applyBorder="1" applyAlignment="1">
      <alignment horizontal="center"/>
    </xf>
    <xf numFmtId="1" fontId="68" fillId="0" borderId="20" xfId="0" applyNumberFormat="1" applyFont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68" fontId="68" fillId="4" borderId="10" xfId="0" applyNumberFormat="1" applyFont="1" applyFill="1" applyBorder="1" applyAlignment="1">
      <alignment horizontal="right" vertical="center"/>
    </xf>
    <xf numFmtId="1" fontId="68" fillId="5" borderId="10" xfId="0" applyNumberFormat="1" applyFont="1" applyFill="1" applyBorder="1" applyAlignment="1">
      <alignment horizontal="center" vertic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>
      <alignment horizontal="right" vertical="center"/>
    </xf>
    <xf numFmtId="1" fontId="69" fillId="5" borderId="10" xfId="0" applyNumberFormat="1" applyFont="1" applyFill="1" applyBorder="1" applyAlignment="1">
      <alignment horizontal="center" vertical="center"/>
    </xf>
    <xf numFmtId="167" fontId="70" fillId="34" borderId="12" xfId="0" applyNumberFormat="1" applyFont="1" applyFill="1" applyBorder="1" applyAlignment="1">
      <alignment horizontal="center" vertical="center"/>
    </xf>
    <xf numFmtId="169" fontId="70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5"/>
          <c:y val="0.03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231"/>
          <c:w val="0.87125"/>
          <c:h val="0.6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ตารางฝนห้วยหม้อ!$N$4:$N$26</c:f>
              <c:numCache>
                <c:ptCount val="23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1591.5</c:v>
                </c:pt>
                <c:pt idx="21">
                  <c:v>1666.2999999999997</c:v>
                </c:pt>
                <c:pt idx="22">
                  <c:v>1098.5</c:v>
                </c:pt>
              </c:numCache>
            </c:numRef>
          </c:val>
        </c:ser>
        <c:axId val="32535092"/>
        <c:axId val="24380373"/>
      </c:barChart>
      <c:lineChart>
        <c:grouping val="standard"/>
        <c:varyColors val="0"/>
        <c:ser>
          <c:idx val="1"/>
          <c:order val="1"/>
          <c:tx>
            <c:v>ปริมาณฝนเฉลี่ย 1,435.5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ตารางฝนห้วยหม้อ!$P$4:$P$25</c:f>
              <c:numCache>
                <c:ptCount val="22"/>
                <c:pt idx="0">
                  <c:v>1435.547826086957</c:v>
                </c:pt>
                <c:pt idx="1">
                  <c:v>1435.547826086957</c:v>
                </c:pt>
                <c:pt idx="2">
                  <c:v>1435.547826086957</c:v>
                </c:pt>
                <c:pt idx="3">
                  <c:v>1435.547826086957</c:v>
                </c:pt>
                <c:pt idx="4">
                  <c:v>1435.547826086957</c:v>
                </c:pt>
                <c:pt idx="5">
                  <c:v>1435.547826086957</c:v>
                </c:pt>
                <c:pt idx="6">
                  <c:v>1435.547826086957</c:v>
                </c:pt>
                <c:pt idx="7">
                  <c:v>1435.547826086957</c:v>
                </c:pt>
                <c:pt idx="8">
                  <c:v>1435.547826086957</c:v>
                </c:pt>
                <c:pt idx="9">
                  <c:v>1435.547826086957</c:v>
                </c:pt>
                <c:pt idx="10">
                  <c:v>1435.547826086957</c:v>
                </c:pt>
                <c:pt idx="11">
                  <c:v>1435.547826086957</c:v>
                </c:pt>
                <c:pt idx="12">
                  <c:v>1435.547826086957</c:v>
                </c:pt>
                <c:pt idx="13">
                  <c:v>1435.547826086957</c:v>
                </c:pt>
                <c:pt idx="14">
                  <c:v>1435.547826086957</c:v>
                </c:pt>
                <c:pt idx="15">
                  <c:v>1435.547826086957</c:v>
                </c:pt>
                <c:pt idx="16">
                  <c:v>1435.547826086957</c:v>
                </c:pt>
                <c:pt idx="17">
                  <c:v>1435.547826086957</c:v>
                </c:pt>
                <c:pt idx="18">
                  <c:v>1435.547826086957</c:v>
                </c:pt>
                <c:pt idx="19">
                  <c:v>1435.547826086957</c:v>
                </c:pt>
                <c:pt idx="20">
                  <c:v>1435.547826086957</c:v>
                </c:pt>
                <c:pt idx="21">
                  <c:v>1435.547826086957</c:v>
                </c:pt>
              </c:numCache>
            </c:numRef>
          </c:val>
          <c:smooth val="0"/>
        </c:ser>
        <c:axId val="32535092"/>
        <c:axId val="24380373"/>
      </c:lineChart>
      <c:catAx>
        <c:axId val="3253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4380373"/>
        <c:crosses val="autoZero"/>
        <c:auto val="1"/>
        <c:lblOffset val="100"/>
        <c:tickLblSkip val="1"/>
        <c:noMultiLvlLbl val="0"/>
      </c:catAx>
      <c:valAx>
        <c:axId val="2438037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6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53509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25"/>
          <c:y val="0.41675"/>
          <c:w val="0.337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2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/>
            </c:numRef>
          </c:val>
          <c:smooth val="0"/>
        </c:ser>
        <c:ser>
          <c:idx val="16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/>
            </c:numRef>
          </c:val>
          <c:smooth val="0"/>
        </c:ser>
        <c:ser>
          <c:idx val="17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/>
            </c:numRef>
          </c:val>
          <c:smooth val="0"/>
        </c:ser>
        <c:ser>
          <c:idx val="10"/>
          <c:order val="16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/>
            </c:numRef>
          </c:val>
          <c:smooth val="0"/>
        </c:ser>
        <c:ser>
          <c:idx val="3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รายเดือนห้วยหม้อ!$B$38:$M$38</c:f>
              <c:numCache/>
            </c:numRef>
          </c:val>
          <c:smooth val="0"/>
        </c:ser>
        <c:ser>
          <c:idx val="4"/>
          <c:order val="18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รายเดือนห้วยหม้อ!$B$39:$M$39</c:f>
              <c:numCache/>
            </c:numRef>
          </c:val>
          <c:smooth val="0"/>
        </c:ser>
        <c:ser>
          <c:idx val="5"/>
          <c:order val="19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รายเดือนห้วยหม้อ!$B$40:$M$40</c:f>
              <c:numCache/>
            </c:numRef>
          </c:val>
          <c:smooth val="0"/>
        </c:ser>
        <c:marker val="1"/>
        <c:axId val="18096766"/>
        <c:axId val="28653167"/>
      </c:lineChart>
      <c:catAx>
        <c:axId val="18096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653167"/>
        <c:crosses val="autoZero"/>
        <c:auto val="1"/>
        <c:lblOffset val="100"/>
        <c:tickLblSkip val="1"/>
        <c:noMultiLvlLbl val="0"/>
      </c:catAx>
      <c:valAx>
        <c:axId val="2865316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80967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715"/>
          <c:w val="0.1575"/>
          <c:h val="0.8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tabSelected="1" zoomScalePageLayoutView="0" workbookViewId="0" topLeftCell="A13">
      <selection activeCell="B54" sqref="B54:O56"/>
    </sheetView>
  </sheetViews>
  <sheetFormatPr defaultColWidth="9.7109375" defaultRowHeight="12.75"/>
  <cols>
    <col min="1" max="1" width="5.281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4" t="s">
        <v>20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5" t="s">
        <v>23</v>
      </c>
      <c r="Q3" s="76"/>
      <c r="S3" s="43"/>
      <c r="T3" s="43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5">$N$55</f>
        <v>1435.547826086957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1435.547826086957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1435.547826086957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1435.547826086957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1435.547826086957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1435.547826086957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1435.547826086957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1435.547826086957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1435.547826086957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1435.547826086957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1435.547826086957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1435.547826086957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1435.547826086957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1435.547826086957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4">SUM(B18:M18)</f>
        <v>900.7</v>
      </c>
      <c r="O18" s="28">
        <v>79</v>
      </c>
      <c r="P18" s="38">
        <f t="shared" si="0"/>
        <v>1435.547826086957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 aca="true" t="shared" si="2" ref="O19:O24">N65</f>
        <v>105</v>
      </c>
      <c r="P19" s="38">
        <f t="shared" si="0"/>
        <v>1435.547826086957</v>
      </c>
      <c r="R19" s="43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 t="shared" si="2"/>
        <v>79</v>
      </c>
      <c r="P20" s="38">
        <f t="shared" si="0"/>
        <v>1435.547826086957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 t="shared" si="2"/>
        <v>107</v>
      </c>
      <c r="P21" s="38">
        <f t="shared" si="0"/>
        <v>1435.547826086957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 t="shared" si="2"/>
        <v>89</v>
      </c>
      <c r="P22" s="38">
        <f t="shared" si="0"/>
        <v>1435.547826086957</v>
      </c>
      <c r="S22" s="38"/>
    </row>
    <row r="23" spans="1:19" s="2" customFormat="1" ht="16.5" customHeight="1">
      <c r="A23" s="16">
        <v>2563</v>
      </c>
      <c r="B23" s="18">
        <v>128.1</v>
      </c>
      <c r="C23" s="18">
        <v>80.6</v>
      </c>
      <c r="D23" s="18">
        <v>257.4</v>
      </c>
      <c r="E23" s="18">
        <v>255.3</v>
      </c>
      <c r="F23" s="18">
        <v>273</v>
      </c>
      <c r="G23" s="18">
        <v>154.3</v>
      </c>
      <c r="H23" s="18">
        <v>80.1</v>
      </c>
      <c r="I23" s="18">
        <v>41</v>
      </c>
      <c r="J23" s="18">
        <v>0</v>
      </c>
      <c r="K23" s="18">
        <v>21.3</v>
      </c>
      <c r="L23" s="18">
        <v>7.2</v>
      </c>
      <c r="M23" s="18">
        <v>0</v>
      </c>
      <c r="N23" s="26">
        <f t="shared" si="1"/>
        <v>1298.3</v>
      </c>
      <c r="O23" s="28">
        <f t="shared" si="2"/>
        <v>81</v>
      </c>
      <c r="P23" s="38">
        <f t="shared" si="0"/>
        <v>1435.547826086957</v>
      </c>
      <c r="S23" s="38"/>
    </row>
    <row r="24" spans="1:19" s="2" customFormat="1" ht="16.5" customHeight="1">
      <c r="A24" s="62">
        <v>2564</v>
      </c>
      <c r="B24" s="63">
        <v>141.3</v>
      </c>
      <c r="C24" s="63">
        <v>223.5</v>
      </c>
      <c r="D24" s="63">
        <v>148.7</v>
      </c>
      <c r="E24" s="63">
        <v>183.5</v>
      </c>
      <c r="F24" s="63">
        <v>278.3</v>
      </c>
      <c r="G24" s="63">
        <v>231.2</v>
      </c>
      <c r="H24" s="63">
        <v>114.9</v>
      </c>
      <c r="I24" s="63">
        <v>49.5</v>
      </c>
      <c r="J24" s="63">
        <v>0</v>
      </c>
      <c r="K24" s="63">
        <v>86.5</v>
      </c>
      <c r="L24" s="63">
        <v>84.10000000000001</v>
      </c>
      <c r="M24" s="63">
        <v>50</v>
      </c>
      <c r="N24" s="64">
        <f t="shared" si="1"/>
        <v>1591.5</v>
      </c>
      <c r="O24" s="65">
        <f t="shared" si="2"/>
        <v>130</v>
      </c>
      <c r="P24" s="38">
        <f t="shared" si="0"/>
        <v>1435.547826086957</v>
      </c>
      <c r="S24" s="38"/>
    </row>
    <row r="25" spans="1:19" s="2" customFormat="1" ht="16.5" customHeight="1">
      <c r="A25" s="16">
        <v>2565</v>
      </c>
      <c r="B25" s="18">
        <v>83.9</v>
      </c>
      <c r="C25" s="18">
        <v>325.5</v>
      </c>
      <c r="D25" s="18">
        <v>61.2</v>
      </c>
      <c r="E25" s="18">
        <v>325.9</v>
      </c>
      <c r="F25" s="18">
        <v>360.7</v>
      </c>
      <c r="G25" s="18">
        <v>273.9</v>
      </c>
      <c r="H25" s="18">
        <v>131</v>
      </c>
      <c r="I25" s="18">
        <v>33</v>
      </c>
      <c r="J25" s="18">
        <v>22.5</v>
      </c>
      <c r="K25" s="18">
        <v>0</v>
      </c>
      <c r="L25" s="18">
        <v>15.6</v>
      </c>
      <c r="M25" s="18">
        <v>33.1</v>
      </c>
      <c r="N25" s="26">
        <f>SUM(B25:M25)</f>
        <v>1666.2999999999997</v>
      </c>
      <c r="O25" s="28">
        <f>N71</f>
        <v>108</v>
      </c>
      <c r="P25" s="38">
        <f t="shared" si="0"/>
        <v>1435.547826086957</v>
      </c>
      <c r="S25" s="38"/>
    </row>
    <row r="26" spans="1:19" s="2" customFormat="1" ht="16.5" customHeight="1">
      <c r="A26" s="66">
        <v>2566</v>
      </c>
      <c r="B26" s="67">
        <v>0</v>
      </c>
      <c r="C26" s="67">
        <v>148.2</v>
      </c>
      <c r="D26" s="67">
        <v>150.10000000000002</v>
      </c>
      <c r="E26" s="67">
        <v>75.9</v>
      </c>
      <c r="F26" s="67">
        <v>150.90000000000003</v>
      </c>
      <c r="G26" s="67">
        <v>288</v>
      </c>
      <c r="H26" s="67">
        <v>214.3</v>
      </c>
      <c r="I26" s="67">
        <v>26.6</v>
      </c>
      <c r="J26" s="67">
        <v>4</v>
      </c>
      <c r="K26" s="67">
        <v>2.5</v>
      </c>
      <c r="L26" s="67">
        <v>0</v>
      </c>
      <c r="M26" s="67">
        <v>38</v>
      </c>
      <c r="N26" s="68">
        <f>SUM(B26:M26)</f>
        <v>1098.5</v>
      </c>
      <c r="O26" s="69">
        <f>N72</f>
        <v>111</v>
      </c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MAX(B4:B26)</f>
        <v>191.7</v>
      </c>
      <c r="C54" s="23">
        <f aca="true" t="shared" si="3" ref="C54:M54">MAX(C4:C26)</f>
        <v>382</v>
      </c>
      <c r="D54" s="23">
        <f t="shared" si="3"/>
        <v>257.4</v>
      </c>
      <c r="E54" s="23">
        <f t="shared" si="3"/>
        <v>431.1</v>
      </c>
      <c r="F54" s="23">
        <f t="shared" si="3"/>
        <v>523.4</v>
      </c>
      <c r="G54" s="23">
        <f t="shared" si="3"/>
        <v>444.7</v>
      </c>
      <c r="H54" s="23">
        <f t="shared" si="3"/>
        <v>315.1000000000001</v>
      </c>
      <c r="I54" s="23">
        <f t="shared" si="3"/>
        <v>154.5</v>
      </c>
      <c r="J54" s="23">
        <f t="shared" si="3"/>
        <v>57</v>
      </c>
      <c r="K54" s="23">
        <f t="shared" si="3"/>
        <v>86.5</v>
      </c>
      <c r="L54" s="23">
        <f t="shared" si="3"/>
        <v>84.10000000000001</v>
      </c>
      <c r="M54" s="23">
        <f t="shared" si="3"/>
        <v>62.3</v>
      </c>
      <c r="N54" s="23">
        <f>MAX(N4:N26)</f>
        <v>1941.4</v>
      </c>
      <c r="O54" s="56">
        <f>MAX(O4:O26)</f>
        <v>130</v>
      </c>
    </row>
    <row r="55" spans="1:15" s="2" customFormat="1" ht="15.75" customHeight="1">
      <c r="A55" s="21" t="s">
        <v>18</v>
      </c>
      <c r="B55" s="24">
        <f>AVERAGE(B4:B26)</f>
        <v>68.11739130434783</v>
      </c>
      <c r="C55" s="24">
        <f aca="true" t="shared" si="4" ref="C55:M55">AVERAGE(C4:C26)</f>
        <v>210.79565217391308</v>
      </c>
      <c r="D55" s="24">
        <f t="shared" si="4"/>
        <v>161.40434782608693</v>
      </c>
      <c r="E55" s="24">
        <f t="shared" si="4"/>
        <v>225.36521739130433</v>
      </c>
      <c r="F55" s="24">
        <f t="shared" si="4"/>
        <v>289.3695652173913</v>
      </c>
      <c r="G55" s="24">
        <f t="shared" si="4"/>
        <v>250.8434782608696</v>
      </c>
      <c r="H55" s="24">
        <f t="shared" si="4"/>
        <v>131.7478260869565</v>
      </c>
      <c r="I55" s="24">
        <f t="shared" si="4"/>
        <v>49.36521739130435</v>
      </c>
      <c r="J55" s="24">
        <f t="shared" si="4"/>
        <v>8.608695652173912</v>
      </c>
      <c r="K55" s="24">
        <f t="shared" si="4"/>
        <v>16.108695652173914</v>
      </c>
      <c r="L55" s="24">
        <f t="shared" si="4"/>
        <v>11.152173913043478</v>
      </c>
      <c r="M55" s="24">
        <f t="shared" si="4"/>
        <v>12.669565217391304</v>
      </c>
      <c r="N55" s="24">
        <f>SUM(B55:M55)</f>
        <v>1435.547826086957</v>
      </c>
      <c r="O55" s="57">
        <f>AVERAGE(O4:O26)</f>
        <v>106.08695652173913</v>
      </c>
    </row>
    <row r="56" spans="1:15" s="2" customFormat="1" ht="15.75" customHeight="1">
      <c r="A56" s="22" t="s">
        <v>19</v>
      </c>
      <c r="B56" s="25">
        <f>MIN(B4:B26)</f>
        <v>0</v>
      </c>
      <c r="C56" s="25">
        <f aca="true" t="shared" si="5" ref="C56:M56">MIN(C4:C26)</f>
        <v>14.299999999999999</v>
      </c>
      <c r="D56" s="25">
        <f t="shared" si="5"/>
        <v>44.6</v>
      </c>
      <c r="E56" s="25">
        <f t="shared" si="5"/>
        <v>75.9</v>
      </c>
      <c r="F56" s="25">
        <f t="shared" si="5"/>
        <v>150.90000000000003</v>
      </c>
      <c r="G56" s="25">
        <f t="shared" si="5"/>
        <v>124.1</v>
      </c>
      <c r="H56" s="25">
        <f t="shared" si="5"/>
        <v>28.6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MIN(N4:N26)</f>
        <v>900.7</v>
      </c>
      <c r="O56" s="58">
        <f>MIN(O4:O26)</f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7" t="s">
        <v>21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  <row r="64" spans="1:14" ht="17.25" customHeight="1">
      <c r="A64" s="44" t="s">
        <v>22</v>
      </c>
      <c r="B64" s="45" t="s">
        <v>3</v>
      </c>
      <c r="C64" s="45" t="s">
        <v>4</v>
      </c>
      <c r="D64" s="45" t="s">
        <v>5</v>
      </c>
      <c r="E64" s="45" t="s">
        <v>6</v>
      </c>
      <c r="F64" s="45" t="s">
        <v>7</v>
      </c>
      <c r="G64" s="45" t="s">
        <v>8</v>
      </c>
      <c r="H64" s="45" t="s">
        <v>9</v>
      </c>
      <c r="I64" s="45" t="s">
        <v>10</v>
      </c>
      <c r="J64" s="45" t="s">
        <v>11</v>
      </c>
      <c r="K64" s="45" t="s">
        <v>12</v>
      </c>
      <c r="L64" s="45" t="s">
        <v>13</v>
      </c>
      <c r="M64" s="45" t="s">
        <v>14</v>
      </c>
      <c r="N64" s="46" t="s">
        <v>15</v>
      </c>
    </row>
    <row r="65" spans="1:14" ht="17.25" customHeight="1">
      <c r="A65" s="50">
        <v>2559</v>
      </c>
      <c r="B65" s="51">
        <v>1</v>
      </c>
      <c r="C65" s="51">
        <v>11</v>
      </c>
      <c r="D65" s="51">
        <v>19</v>
      </c>
      <c r="E65" s="51">
        <v>14</v>
      </c>
      <c r="F65" s="51">
        <v>12</v>
      </c>
      <c r="G65" s="51">
        <v>18</v>
      </c>
      <c r="H65" s="51">
        <v>16</v>
      </c>
      <c r="I65" s="51">
        <v>9</v>
      </c>
      <c r="J65" s="51">
        <v>2</v>
      </c>
      <c r="K65" s="51">
        <v>3</v>
      </c>
      <c r="L65" s="51">
        <v>0</v>
      </c>
      <c r="M65" s="51">
        <v>0</v>
      </c>
      <c r="N65" s="52">
        <f aca="true" t="shared" si="6" ref="N65:N70">SUM(B65:M65)</f>
        <v>105</v>
      </c>
    </row>
    <row r="66" spans="1:14" ht="17.25" customHeight="1">
      <c r="A66" s="50">
        <v>2560</v>
      </c>
      <c r="B66" s="51">
        <v>5</v>
      </c>
      <c r="C66" s="51">
        <v>9</v>
      </c>
      <c r="D66" s="51">
        <v>12</v>
      </c>
      <c r="E66" s="51">
        <v>12</v>
      </c>
      <c r="F66" s="51">
        <v>10</v>
      </c>
      <c r="G66" s="51">
        <v>8</v>
      </c>
      <c r="H66" s="51">
        <v>13</v>
      </c>
      <c r="I66" s="51">
        <v>3</v>
      </c>
      <c r="J66" s="51">
        <v>4</v>
      </c>
      <c r="K66" s="51">
        <v>0</v>
      </c>
      <c r="L66" s="51">
        <v>2</v>
      </c>
      <c r="M66" s="51">
        <v>1</v>
      </c>
      <c r="N66" s="52">
        <f t="shared" si="6"/>
        <v>79</v>
      </c>
    </row>
    <row r="67" spans="1:14" ht="17.25" customHeight="1">
      <c r="A67" s="53">
        <v>2561</v>
      </c>
      <c r="B67" s="54">
        <v>6</v>
      </c>
      <c r="C67" s="54">
        <v>11</v>
      </c>
      <c r="D67" s="54">
        <v>22</v>
      </c>
      <c r="E67" s="54">
        <v>22</v>
      </c>
      <c r="F67" s="54">
        <v>17</v>
      </c>
      <c r="G67" s="54">
        <v>13</v>
      </c>
      <c r="H67" s="54">
        <v>9</v>
      </c>
      <c r="I67" s="54">
        <v>2</v>
      </c>
      <c r="J67" s="54">
        <v>4</v>
      </c>
      <c r="K67" s="54">
        <v>1</v>
      </c>
      <c r="L67" s="54">
        <v>0</v>
      </c>
      <c r="M67" s="54">
        <v>0</v>
      </c>
      <c r="N67" s="55">
        <f t="shared" si="6"/>
        <v>107</v>
      </c>
    </row>
    <row r="68" spans="1:14" ht="19.5">
      <c r="A68" s="53">
        <v>2562</v>
      </c>
      <c r="B68" s="54">
        <v>0</v>
      </c>
      <c r="C68" s="54">
        <v>10</v>
      </c>
      <c r="D68" s="54">
        <v>10</v>
      </c>
      <c r="E68" s="54">
        <v>17</v>
      </c>
      <c r="F68" s="54">
        <v>26</v>
      </c>
      <c r="G68" s="54">
        <v>14</v>
      </c>
      <c r="H68" s="54">
        <v>9</v>
      </c>
      <c r="I68" s="54">
        <v>3</v>
      </c>
      <c r="J68" s="54">
        <v>0</v>
      </c>
      <c r="K68" s="54">
        <v>0</v>
      </c>
      <c r="L68" s="54">
        <v>0</v>
      </c>
      <c r="M68" s="54">
        <v>0</v>
      </c>
      <c r="N68" s="55">
        <f t="shared" si="6"/>
        <v>89</v>
      </c>
    </row>
    <row r="69" spans="1:14" ht="19.5">
      <c r="A69" s="53">
        <v>2563</v>
      </c>
      <c r="B69" s="54">
        <v>5</v>
      </c>
      <c r="C69" s="54">
        <v>6</v>
      </c>
      <c r="D69" s="54">
        <v>14</v>
      </c>
      <c r="E69" s="54">
        <v>12</v>
      </c>
      <c r="F69" s="54">
        <v>18</v>
      </c>
      <c r="G69" s="54">
        <v>12</v>
      </c>
      <c r="H69" s="54">
        <v>11</v>
      </c>
      <c r="I69" s="54">
        <v>1</v>
      </c>
      <c r="J69" s="54">
        <v>0</v>
      </c>
      <c r="K69" s="54">
        <v>1</v>
      </c>
      <c r="L69" s="54">
        <v>1</v>
      </c>
      <c r="M69" s="54">
        <v>0</v>
      </c>
      <c r="N69" s="55">
        <f t="shared" si="6"/>
        <v>81</v>
      </c>
    </row>
    <row r="70" spans="1:14" ht="19.5">
      <c r="A70" s="59">
        <v>2564</v>
      </c>
      <c r="B70" s="60">
        <v>12</v>
      </c>
      <c r="C70" s="60">
        <v>12</v>
      </c>
      <c r="D70" s="60">
        <v>16</v>
      </c>
      <c r="E70" s="60">
        <v>15</v>
      </c>
      <c r="F70" s="60">
        <v>24</v>
      </c>
      <c r="G70" s="60">
        <v>21</v>
      </c>
      <c r="H70" s="60">
        <v>12</v>
      </c>
      <c r="I70" s="60">
        <v>6</v>
      </c>
      <c r="J70" s="60">
        <v>0</v>
      </c>
      <c r="K70" s="60">
        <v>4</v>
      </c>
      <c r="L70" s="60">
        <v>5</v>
      </c>
      <c r="M70" s="60">
        <v>3</v>
      </c>
      <c r="N70" s="61">
        <f t="shared" si="6"/>
        <v>130</v>
      </c>
    </row>
    <row r="71" spans="1:14" ht="19.5">
      <c r="A71" s="47">
        <v>2565</v>
      </c>
      <c r="B71" s="48">
        <v>5</v>
      </c>
      <c r="C71" s="48">
        <v>14</v>
      </c>
      <c r="D71" s="48">
        <v>10</v>
      </c>
      <c r="E71" s="48">
        <v>21</v>
      </c>
      <c r="F71" s="48">
        <v>18</v>
      </c>
      <c r="G71" s="48">
        <v>19</v>
      </c>
      <c r="H71" s="48">
        <v>11</v>
      </c>
      <c r="I71" s="48">
        <v>4</v>
      </c>
      <c r="J71" s="48">
        <v>1</v>
      </c>
      <c r="K71" s="48">
        <v>0</v>
      </c>
      <c r="L71" s="48">
        <v>1</v>
      </c>
      <c r="M71" s="48">
        <v>4</v>
      </c>
      <c r="N71" s="49">
        <f>SUM(B71:M71)</f>
        <v>108</v>
      </c>
    </row>
    <row r="72" spans="1:14" ht="19.5">
      <c r="A72" s="47">
        <v>2566</v>
      </c>
      <c r="B72" s="48">
        <v>0</v>
      </c>
      <c r="C72" s="48">
        <v>10</v>
      </c>
      <c r="D72" s="48">
        <v>14</v>
      </c>
      <c r="E72" s="48">
        <v>17</v>
      </c>
      <c r="F72" s="48">
        <v>19</v>
      </c>
      <c r="G72" s="48">
        <v>23</v>
      </c>
      <c r="H72" s="48">
        <v>21</v>
      </c>
      <c r="I72" s="48">
        <v>4</v>
      </c>
      <c r="J72" s="48">
        <v>1</v>
      </c>
      <c r="K72" s="48">
        <v>1</v>
      </c>
      <c r="L72" s="48">
        <v>0</v>
      </c>
      <c r="M72" s="48">
        <v>1</v>
      </c>
      <c r="N72" s="49">
        <f>SUM(B72:M72)</f>
        <v>111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25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9">$N$56</f>
        <v>1435.547826086957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1435.547826086957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1435.547826086957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1435.547826086957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1435.547826086957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1435.547826086957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1435.547826086957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1435.547826086957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1435.547826086957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1435.547826086957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1435.547826086957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1435.547826086957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1435.547826086957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1435.547826086957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8">SUM(B32:M32)</f>
        <v>900.7</v>
      </c>
      <c r="O32" s="31">
        <f>ตารางฝนห้วยหม้อ!O18</f>
        <v>79</v>
      </c>
      <c r="R32" s="37">
        <f t="shared" si="0"/>
        <v>1435.547826086957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1435.547826086957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1435.547826086957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1435.547826086957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1435.547826086957</v>
      </c>
    </row>
    <row r="37" spans="1:18" ht="12" customHeight="1">
      <c r="A37" s="31">
        <v>2563</v>
      </c>
      <c r="B37" s="39">
        <v>128.1</v>
      </c>
      <c r="C37" s="39">
        <v>80.6</v>
      </c>
      <c r="D37" s="39">
        <v>257.4</v>
      </c>
      <c r="E37" s="39">
        <v>255.3</v>
      </c>
      <c r="F37" s="39">
        <v>273</v>
      </c>
      <c r="G37" s="39">
        <v>154.3</v>
      </c>
      <c r="H37" s="39">
        <v>80.1</v>
      </c>
      <c r="I37" s="39">
        <v>41</v>
      </c>
      <c r="J37" s="39">
        <v>0</v>
      </c>
      <c r="K37" s="39">
        <v>21.3</v>
      </c>
      <c r="L37" s="39">
        <v>7.2</v>
      </c>
      <c r="M37" s="39">
        <v>0</v>
      </c>
      <c r="N37" s="39">
        <f t="shared" si="1"/>
        <v>1298.3</v>
      </c>
      <c r="O37" s="31">
        <f>ตารางฝนห้วยหม้อ!O23</f>
        <v>81</v>
      </c>
      <c r="R37" s="37">
        <f t="shared" si="0"/>
        <v>1435.547826086957</v>
      </c>
    </row>
    <row r="38" spans="1:18" ht="12" customHeight="1">
      <c r="A38" s="72">
        <v>2564</v>
      </c>
      <c r="B38" s="73">
        <v>141.3</v>
      </c>
      <c r="C38" s="73">
        <v>223.5</v>
      </c>
      <c r="D38" s="73">
        <v>148.7</v>
      </c>
      <c r="E38" s="73">
        <v>183.5</v>
      </c>
      <c r="F38" s="73">
        <v>278.3</v>
      </c>
      <c r="G38" s="73">
        <v>231.2</v>
      </c>
      <c r="H38" s="73">
        <v>114.9</v>
      </c>
      <c r="I38" s="73">
        <v>49.5</v>
      </c>
      <c r="J38" s="73">
        <v>0</v>
      </c>
      <c r="K38" s="73">
        <v>86.5</v>
      </c>
      <c r="L38" s="73">
        <v>84.10000000000001</v>
      </c>
      <c r="M38" s="73">
        <v>50</v>
      </c>
      <c r="N38" s="73">
        <f t="shared" si="1"/>
        <v>1591.5</v>
      </c>
      <c r="O38" s="72">
        <f>ตารางฝนห้วยหม้อ!O24</f>
        <v>130</v>
      </c>
      <c r="R38" s="37">
        <f t="shared" si="0"/>
        <v>1435.547826086957</v>
      </c>
    </row>
    <row r="39" spans="1:18" ht="12" customHeight="1">
      <c r="A39" s="72">
        <v>2565</v>
      </c>
      <c r="B39" s="73">
        <v>83.9</v>
      </c>
      <c r="C39" s="73">
        <v>325.5</v>
      </c>
      <c r="D39" s="73">
        <v>61.2</v>
      </c>
      <c r="E39" s="73">
        <v>325.9</v>
      </c>
      <c r="F39" s="73">
        <v>360.7</v>
      </c>
      <c r="G39" s="73">
        <v>273.9</v>
      </c>
      <c r="H39" s="73">
        <v>131</v>
      </c>
      <c r="I39" s="73">
        <v>33</v>
      </c>
      <c r="J39" s="73">
        <v>22.5</v>
      </c>
      <c r="K39" s="73">
        <v>0</v>
      </c>
      <c r="L39" s="73">
        <v>15.6</v>
      </c>
      <c r="M39" s="73">
        <v>33.1</v>
      </c>
      <c r="N39" s="73">
        <v>1666.2999999999997</v>
      </c>
      <c r="O39" s="72">
        <v>108</v>
      </c>
      <c r="R39" s="37">
        <f t="shared" si="0"/>
        <v>1435.547826086957</v>
      </c>
    </row>
    <row r="40" spans="1:18" ht="12" customHeight="1">
      <c r="A40" s="70">
        <v>2566</v>
      </c>
      <c r="B40" s="71">
        <v>0</v>
      </c>
      <c r="C40" s="71">
        <v>148.2</v>
      </c>
      <c r="D40" s="71">
        <v>150.10000000000002</v>
      </c>
      <c r="E40" s="71">
        <v>75.9</v>
      </c>
      <c r="F40" s="71">
        <v>150.90000000000003</v>
      </c>
      <c r="G40" s="71">
        <v>288</v>
      </c>
      <c r="H40" s="71">
        <v>214.3</v>
      </c>
      <c r="I40" s="71">
        <v>26.6</v>
      </c>
      <c r="J40" s="71">
        <v>4</v>
      </c>
      <c r="K40" s="71">
        <v>2.5</v>
      </c>
      <c r="L40" s="71">
        <v>0</v>
      </c>
      <c r="M40" s="71">
        <v>38</v>
      </c>
      <c r="N40" s="71">
        <v>1098.5</v>
      </c>
      <c r="O40" s="70">
        <v>111</v>
      </c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257.4</v>
      </c>
      <c r="E55" s="34">
        <v>431.1</v>
      </c>
      <c r="F55" s="34">
        <v>523.4</v>
      </c>
      <c r="G55" s="34">
        <v>444.7</v>
      </c>
      <c r="H55" s="34">
        <v>315.1000000000001</v>
      </c>
      <c r="I55" s="34">
        <v>154.5</v>
      </c>
      <c r="J55" s="34">
        <v>57</v>
      </c>
      <c r="K55" s="34">
        <v>86.5</v>
      </c>
      <c r="L55" s="34">
        <v>84.10000000000001</v>
      </c>
      <c r="M55" s="34">
        <v>62.3</v>
      </c>
      <c r="N55" s="34">
        <v>1941.4</v>
      </c>
      <c r="O55" s="41">
        <v>130</v>
      </c>
    </row>
    <row r="56" spans="1:15" ht="15" customHeight="1">
      <c r="A56" s="33" t="s">
        <v>18</v>
      </c>
      <c r="B56" s="34">
        <v>68.11739130434783</v>
      </c>
      <c r="C56" s="34">
        <v>210.79565217391308</v>
      </c>
      <c r="D56" s="34">
        <v>161.40434782608693</v>
      </c>
      <c r="E56" s="34">
        <v>225.36521739130433</v>
      </c>
      <c r="F56" s="34">
        <v>289.3695652173913</v>
      </c>
      <c r="G56" s="34">
        <v>250.8434782608696</v>
      </c>
      <c r="H56" s="34">
        <v>131.7478260869565</v>
      </c>
      <c r="I56" s="34">
        <v>49.36521739130435</v>
      </c>
      <c r="J56" s="34">
        <v>8.608695652173912</v>
      </c>
      <c r="K56" s="34">
        <v>16.108695652173914</v>
      </c>
      <c r="L56" s="34">
        <v>11.152173913043478</v>
      </c>
      <c r="M56" s="34">
        <v>12.669565217391304</v>
      </c>
      <c r="N56" s="34">
        <v>1435.547826086957</v>
      </c>
      <c r="O56" s="41">
        <v>106.08695652173913</v>
      </c>
    </row>
    <row r="57" spans="1:15" ht="15" customHeight="1">
      <c r="A57" s="35" t="s">
        <v>19</v>
      </c>
      <c r="B57" s="36">
        <v>0</v>
      </c>
      <c r="C57" s="36">
        <v>14.299999999999999</v>
      </c>
      <c r="D57" s="36">
        <v>44.6</v>
      </c>
      <c r="E57" s="36">
        <v>75.9</v>
      </c>
      <c r="F57" s="36">
        <v>150.90000000000003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42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2008-07-10T03:17:22Z</cp:lastPrinted>
  <dcterms:created xsi:type="dcterms:W3CDTF">2008-02-06T03:22:38Z</dcterms:created>
  <dcterms:modified xsi:type="dcterms:W3CDTF">2024-05-09T09:06:34Z</dcterms:modified>
  <cp:category/>
  <cp:version/>
  <cp:contentType/>
  <cp:contentStatus/>
</cp:coreProperties>
</file>