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600" tabRatio="615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'monthly'!$Q:$AC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<sst xmlns="http://schemas.openxmlformats.org/spreadsheetml/2006/main" count="112" uniqueCount="22">
  <si>
    <t>ปริมาณน้ำฝนรายเดือน  -  มิลลิเมตร</t>
  </si>
  <si>
    <t>สถานี :  07731 P.64  บ้านดอย  อ.อมก๋อย  จ.เชียงใหม่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</si>
  <si>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</si>
  <si>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</si>
  <si>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</si>
  <si>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</si>
  <si>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</si>
  <si>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</si>
  <si>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</si>
  <si>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</si>
  <si>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</si>
  <si>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</si>
  <si>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</si>
  <si>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</si>
  <si>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</si>
  <si>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</si>
  <si>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</si>
  <si>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</si>
  <si>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</si>
  <si>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 xml:space="preserve"> </t>
  </si>
  <si>
    <t>ต่ำสุด</t>
  </si>
  <si>
    <t>หมายเหตุ ปีน้ำเริ่มตั้งแต่ 1เม.ย.ถึง31มี.ค.ของปีต่อไป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</si>
</sst>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00_)"/>
    <numFmt numFmtId="186" formatCode="0.0_)"/>
    <numFmt numFmtId="187" formatCode="d\ ดดด"/>
    <numFmt numFmtId="188" formatCode="dd\ ดดด\ yyyy"/>
    <numFmt numFmtId="189" formatCode="yyyy"/>
    <numFmt numFmtId="190" formatCode="[$-41E]d\ mmmm\ yyyy"/>
    <numFmt numFmtId="191" formatCode="[$-1010409]d\ mmm\ yy;@"/>
    <numFmt numFmtId="192" formatCode="[$-1010409]d\ mmmm\ yyyy;@"/>
    <numFmt numFmtId="193" formatCode="[$-107041E]d\ mmm\ yy;@"/>
    <numFmt numFmtId="194" formatCode="mmm\-yyyy"/>
    <numFmt numFmtId="195" formatCode="ดดด\ bbbb"/>
    <numFmt numFmtId="196" formatCode="\ \ \ bbbb"/>
    <numFmt numFmtId="197" formatCode="bbbb"/>
    <numFmt numFmtId="198" formatCode="#,##0_ ;\-#,##0\ "/>
    <numFmt numFmtId="199" formatCode="[$-409]h:mm:ss\ AM/PM"/>
    <numFmt numFmtId="200" formatCode="[$-409]dddd\,\ mmmm\ dd\,\ yyyy"/>
    <numFmt numFmtId="201" formatCode="d\ \ด\ด\ด"/>
    <numFmt numFmtId="202" formatCode="#,##0.0_);\(#,##0.0\)"/>
    <numFmt numFmtId="203" formatCode="d\ \ด\ด\ด\ด\b\b\b\b"/>
    <numFmt numFmtId="204" formatCode="&quot;$&quot;#,##0;[Red]\-&quot;$&quot;#,##0"/>
    <numFmt numFmtId="205" formatCode="&quot;$&quot;#,##0.00;[Red]\-&quot;$&quot;#,##0.00"/>
    <numFmt numFmtId="206" formatCode="\ bbbb"/>
    <numFmt numFmtId="207" formatCode="\2\5\4\6"/>
    <numFmt numFmtId="208" formatCode="\t#,##0_);\(\t#,##0\)"/>
    <numFmt numFmtId="209" formatCode="dd\ ดดด"/>
    <numFmt numFmtId="210" formatCode="[$-409]mmm\-yy;@"/>
    <numFmt numFmtId="211" formatCode="0.000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9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182" fontId="0" fillId="0" borderId="0" xfId="0" applyAlignment="1">
      <alignment/>
    </xf>
    <xf numFmtId="182" fontId="8" fillId="0" borderId="0" xfId="0" applyFont="1" applyAlignment="1">
      <alignment/>
    </xf>
    <xf numFmtId="1" fontId="9" fillId="0" borderId="0" xfId="0" applyNumberFormat="1" applyFont="1" applyAlignment="1" applyProtection="1">
      <alignment horizontal="left"/>
      <protection/>
    </xf>
    <xf numFmtId="184" fontId="9" fillId="0" borderId="0" xfId="0" applyNumberFormat="1" applyFont="1" applyAlignment="1" applyProtection="1">
      <alignment/>
      <protection/>
    </xf>
    <xf numFmtId="184" fontId="9" fillId="0" borderId="0" xfId="0" applyNumberFormat="1" applyFont="1" applyAlignment="1" applyProtection="1">
      <alignment horizontal="center"/>
      <protection/>
    </xf>
    <xf numFmtId="1" fontId="9" fillId="0" borderId="0" xfId="0" applyNumberFormat="1" applyFont="1" applyAlignment="1" applyProtection="1">
      <alignment horizontal="center"/>
      <protection/>
    </xf>
    <xf numFmtId="1" fontId="9" fillId="0" borderId="10" xfId="0" applyNumberFormat="1" applyFont="1" applyBorder="1" applyAlignment="1" applyProtection="1">
      <alignment horizontal="center"/>
      <protection/>
    </xf>
    <xf numFmtId="184" fontId="9" fillId="0" borderId="11" xfId="0" applyNumberFormat="1" applyFont="1" applyBorder="1" applyAlignment="1" applyProtection="1">
      <alignment horizontal="center"/>
      <protection/>
    </xf>
    <xf numFmtId="184" fontId="9" fillId="0" borderId="12" xfId="0" applyNumberFormat="1" applyFont="1" applyBorder="1" applyAlignment="1" applyProtection="1">
      <alignment horizontal="center"/>
      <protection/>
    </xf>
    <xf numFmtId="184" fontId="9" fillId="0" borderId="13" xfId="0" applyNumberFormat="1" applyFont="1" applyBorder="1" applyAlignment="1" applyProtection="1">
      <alignment horizontal="center"/>
      <protection/>
    </xf>
    <xf numFmtId="184" fontId="9" fillId="0" borderId="10" xfId="0" applyNumberFormat="1" applyFont="1" applyBorder="1" applyAlignment="1" applyProtection="1">
      <alignment horizontal="center"/>
      <protection/>
    </xf>
    <xf numFmtId="182" fontId="9" fillId="0" borderId="0" xfId="0" applyFont="1" applyAlignment="1">
      <alignment/>
    </xf>
    <xf numFmtId="196" fontId="9" fillId="0" borderId="14" xfId="0" applyNumberFormat="1" applyFont="1" applyBorder="1" applyAlignment="1" applyProtection="1">
      <alignment horizontal="center" vertical="center"/>
      <protection/>
    </xf>
    <xf numFmtId="184" fontId="8" fillId="0" borderId="15" xfId="0" applyNumberFormat="1" applyFont="1" applyBorder="1" applyAlignment="1">
      <alignment horizontal="right" vertical="center"/>
    </xf>
    <xf numFmtId="184" fontId="8" fillId="0" borderId="16" xfId="0" applyNumberFormat="1" applyFont="1" applyBorder="1" applyAlignment="1">
      <alignment horizontal="right" vertical="center"/>
    </xf>
    <xf numFmtId="184" fontId="8" fillId="0" borderId="16" xfId="0" applyNumberFormat="1" applyFont="1" applyBorder="1" applyAlignment="1" applyProtection="1">
      <alignment horizontal="right" vertical="center"/>
      <protection/>
    </xf>
    <xf numFmtId="184" fontId="8" fillId="0" borderId="17" xfId="0" applyNumberFormat="1" applyFont="1" applyBorder="1" applyAlignment="1" applyProtection="1">
      <alignment horizontal="right" vertical="center"/>
      <protection/>
    </xf>
    <xf numFmtId="184" fontId="8" fillId="0" borderId="18" xfId="0" applyNumberFormat="1" applyFont="1" applyBorder="1" applyAlignment="1">
      <alignment horizontal="right" vertical="center"/>
    </xf>
    <xf numFmtId="1" fontId="8" fillId="0" borderId="18" xfId="0" applyNumberFormat="1" applyFont="1" applyBorder="1" applyAlignment="1">
      <alignment horizontal="right" vertical="center"/>
    </xf>
    <xf numFmtId="186" fontId="8" fillId="0" borderId="0" xfId="0" applyNumberFormat="1" applyFont="1" applyAlignment="1">
      <alignment horizontal="center" vertical="center"/>
    </xf>
    <xf numFmtId="182" fontId="8" fillId="0" borderId="0" xfId="0" applyFont="1" applyAlignment="1">
      <alignment horizontal="center" vertical="center"/>
    </xf>
    <xf numFmtId="196" fontId="9" fillId="0" borderId="19" xfId="0" applyNumberFormat="1" applyFont="1" applyBorder="1" applyAlignment="1" applyProtection="1">
      <alignment horizontal="center" vertical="center"/>
      <protection/>
    </xf>
    <xf numFmtId="184" fontId="8" fillId="0" borderId="20" xfId="0" applyNumberFormat="1" applyFont="1" applyBorder="1" applyAlignment="1" applyProtection="1">
      <alignment horizontal="right" vertical="center"/>
      <protection/>
    </xf>
    <xf numFmtId="184" fontId="8" fillId="0" borderId="21" xfId="0" applyNumberFormat="1" applyFont="1" applyBorder="1" applyAlignment="1" applyProtection="1">
      <alignment horizontal="right" vertical="center"/>
      <protection/>
    </xf>
    <xf numFmtId="184" fontId="8" fillId="0" borderId="22" xfId="0" applyNumberFormat="1" applyFont="1" applyBorder="1" applyAlignment="1" applyProtection="1">
      <alignment horizontal="right" vertical="center"/>
      <protection/>
    </xf>
    <xf numFmtId="184" fontId="8" fillId="0" borderId="19" xfId="0" applyNumberFormat="1" applyFont="1" applyBorder="1" applyAlignment="1">
      <alignment horizontal="right" vertical="center"/>
    </xf>
    <xf numFmtId="1" fontId="8" fillId="0" borderId="19" xfId="0" applyNumberFormat="1" applyFont="1" applyBorder="1" applyAlignment="1" applyProtection="1">
      <alignment horizontal="right" vertical="center"/>
      <protection/>
    </xf>
    <xf numFmtId="184" fontId="8" fillId="0" borderId="19" xfId="0" applyNumberFormat="1" applyFont="1" applyBorder="1" applyAlignment="1" applyProtection="1">
      <alignment horizontal="right" vertical="center"/>
      <protection/>
    </xf>
    <xf numFmtId="183" fontId="8" fillId="0" borderId="0" xfId="0" applyNumberFormat="1" applyFont="1" applyBorder="1" applyAlignment="1" applyProtection="1">
      <alignment horizontal="center" vertical="center"/>
      <protection/>
    </xf>
    <xf numFmtId="184" fontId="8" fillId="0" borderId="23" xfId="0" applyNumberFormat="1" applyFont="1" applyBorder="1" applyAlignment="1" applyProtection="1">
      <alignment horizontal="right" vertical="center"/>
      <protection/>
    </xf>
    <xf numFmtId="184" fontId="8" fillId="0" borderId="24" xfId="0" applyNumberFormat="1" applyFont="1" applyBorder="1" applyAlignment="1" applyProtection="1">
      <alignment horizontal="right" vertical="center"/>
      <protection/>
    </xf>
    <xf numFmtId="196" fontId="9" fillId="0" borderId="25" xfId="0" applyNumberFormat="1" applyFont="1" applyBorder="1" applyAlignment="1" applyProtection="1">
      <alignment horizontal="center" vertical="center"/>
      <protection/>
    </xf>
    <xf numFmtId="183" fontId="9" fillId="0" borderId="19" xfId="0" applyNumberFormat="1" applyFont="1" applyBorder="1" applyAlignment="1" applyProtection="1">
      <alignment horizontal="center" vertical="center"/>
      <protection/>
    </xf>
    <xf numFmtId="183" fontId="9" fillId="0" borderId="26" xfId="0" applyNumberFormat="1" applyFont="1" applyBorder="1" applyAlignment="1" applyProtection="1">
      <alignment horizontal="center" vertical="center"/>
      <protection/>
    </xf>
    <xf numFmtId="184" fontId="8" fillId="0" borderId="27" xfId="0" applyNumberFormat="1" applyFont="1" applyBorder="1" applyAlignment="1" applyProtection="1">
      <alignment horizontal="right" vertical="center"/>
      <protection/>
    </xf>
    <xf numFmtId="184" fontId="8" fillId="0" borderId="28" xfId="0" applyNumberFormat="1" applyFont="1" applyBorder="1" applyAlignment="1" applyProtection="1">
      <alignment horizontal="right" vertical="center"/>
      <protection/>
    </xf>
    <xf numFmtId="184" fontId="8" fillId="0" borderId="29" xfId="0" applyNumberFormat="1" applyFont="1" applyBorder="1" applyAlignment="1" applyProtection="1">
      <alignment horizontal="right" vertical="center"/>
      <protection/>
    </xf>
    <xf numFmtId="1" fontId="8" fillId="0" borderId="26" xfId="0" applyNumberFormat="1" applyFont="1" applyBorder="1" applyAlignment="1" applyProtection="1">
      <alignment horizontal="right" vertical="center"/>
      <protection/>
    </xf>
    <xf numFmtId="183" fontId="9" fillId="0" borderId="18" xfId="0" applyNumberFormat="1" applyFont="1" applyBorder="1" applyAlignment="1" applyProtection="1">
      <alignment horizontal="center" vertical="center"/>
      <protection/>
    </xf>
    <xf numFmtId="184" fontId="8" fillId="0" borderId="30" xfId="0" applyNumberFormat="1" applyFont="1" applyBorder="1" applyAlignment="1" applyProtection="1">
      <alignment horizontal="right" vertical="center"/>
      <protection/>
    </xf>
    <xf numFmtId="184" fontId="8" fillId="0" borderId="15" xfId="0" applyNumberFormat="1" applyFont="1" applyBorder="1" applyAlignment="1" applyProtection="1">
      <alignment horizontal="right" vertical="center"/>
      <protection/>
    </xf>
    <xf numFmtId="1" fontId="8" fillId="0" borderId="18" xfId="0" applyNumberFormat="1" applyFont="1" applyBorder="1" applyAlignment="1" applyProtection="1">
      <alignment horizontal="right" vertical="center"/>
      <protection/>
    </xf>
    <xf numFmtId="183" fontId="9" fillId="0" borderId="31" xfId="0" applyNumberFormat="1" applyFont="1" applyBorder="1" applyAlignment="1" applyProtection="1">
      <alignment horizontal="center" vertical="center"/>
      <protection/>
    </xf>
    <xf numFmtId="184" fontId="8" fillId="0" borderId="32" xfId="0" applyNumberFormat="1" applyFont="1" applyBorder="1" applyAlignment="1" applyProtection="1">
      <alignment horizontal="right" vertical="center"/>
      <protection/>
    </xf>
    <xf numFmtId="184" fontId="8" fillId="0" borderId="33" xfId="0" applyNumberFormat="1" applyFont="1" applyBorder="1" applyAlignment="1" applyProtection="1">
      <alignment horizontal="right" vertical="center"/>
      <protection/>
    </xf>
    <xf numFmtId="184" fontId="8" fillId="0" borderId="31" xfId="0" applyNumberFormat="1" applyFont="1" applyBorder="1" applyAlignment="1" applyProtection="1">
      <alignment horizontal="right" vertical="center"/>
      <protection/>
    </xf>
    <xf numFmtId="1" fontId="8" fillId="0" borderId="31" xfId="0" applyNumberFormat="1" applyFont="1" applyBorder="1" applyAlignment="1" applyProtection="1">
      <alignment horizontal="right" vertical="center"/>
      <protection/>
    </xf>
    <xf numFmtId="183" fontId="9" fillId="0" borderId="34" xfId="0" applyNumberFormat="1" applyFont="1" applyBorder="1" applyAlignment="1" applyProtection="1">
      <alignment horizontal="center" vertical="center"/>
      <protection/>
    </xf>
    <xf numFmtId="183" fontId="8" fillId="0" borderId="34" xfId="0" applyNumberFormat="1" applyFont="1" applyBorder="1" applyAlignment="1" applyProtection="1">
      <alignment horizontal="center" vertical="center"/>
      <protection/>
    </xf>
    <xf numFmtId="187" fontId="10" fillId="0" borderId="0" xfId="0" applyNumberFormat="1" applyFont="1" applyBorder="1" applyAlignment="1">
      <alignment horizontal="left" vertical="top"/>
    </xf>
    <xf numFmtId="183" fontId="8" fillId="0" borderId="0" xfId="0" applyNumberFormat="1" applyFont="1" applyBorder="1" applyAlignment="1" applyProtection="1">
      <alignment horizontal="left" vertical="top"/>
      <protection/>
    </xf>
    <xf numFmtId="183" fontId="9" fillId="0" borderId="0" xfId="0" applyNumberFormat="1" applyFont="1" applyBorder="1" applyAlignment="1" applyProtection="1">
      <alignment horizontal="left" vertical="top"/>
      <protection/>
    </xf>
    <xf numFmtId="187" fontId="10" fillId="0" borderId="0" xfId="0" applyNumberFormat="1" applyFont="1" applyBorder="1" applyAlignment="1">
      <alignment horizontal="left"/>
    </xf>
    <xf numFmtId="182" fontId="9" fillId="0" borderId="0" xfId="0" applyFont="1" applyBorder="1" applyAlignment="1">
      <alignment horizontal="left" vertical="top"/>
    </xf>
    <xf numFmtId="182" fontId="8" fillId="0" borderId="0" xfId="0" applyFont="1" applyBorder="1" applyAlignment="1">
      <alignment horizontal="left" vertical="top"/>
    </xf>
    <xf numFmtId="1" fontId="8" fillId="0" borderId="0" xfId="0" applyNumberFormat="1" applyFont="1" applyBorder="1" applyAlignment="1">
      <alignment horizontal="left" vertical="top"/>
    </xf>
    <xf numFmtId="182" fontId="9" fillId="0" borderId="0" xfId="0" applyFont="1" applyAlignment="1">
      <alignment horizontal="left" vertical="top"/>
    </xf>
    <xf numFmtId="182" fontId="8" fillId="0" borderId="0" xfId="0" applyFont="1" applyAlignment="1">
      <alignment horizontal="left" vertical="top"/>
    </xf>
    <xf numFmtId="1" fontId="8" fillId="0" borderId="0" xfId="0" applyNumberFormat="1" applyFont="1" applyAlignment="1">
      <alignment horizontal="left" vertical="top"/>
    </xf>
    <xf numFmtId="182" fontId="9" fillId="0" borderId="0" xfId="0" applyFont="1" applyAlignment="1">
      <alignment horizontal="center"/>
    </xf>
    <xf numFmtId="182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87" fontId="10" fillId="0" borderId="0" xfId="0" applyNumberFormat="1" applyFont="1" applyBorder="1" applyAlignment="1">
      <alignment vertical="top"/>
    </xf>
    <xf numFmtId="1" fontId="9" fillId="0" borderId="0" xfId="0" applyNumberFormat="1" applyFont="1" applyAlignment="1" applyProtection="1">
      <alignment horizontal="center"/>
      <protection/>
    </xf>
    <xf numFmtId="184" fontId="9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P.64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อ.อมก๋อย จ.เชียงใหม่</a:t>
            </a:r>
          </a:p>
        </c:rich>
      </c:tx>
      <c:layout>
        <c:manualLayout>
          <c:xMode val="factor"/>
          <c:yMode val="factor"/>
          <c:x val="-0.00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35"/>
          <c:w val="0.947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ปริมาณน้ำฝนเฉลี่ย 1011.8 มม.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monthly!$A$5:$A$39</c:f>
              <c:numCache/>
            </c:numRef>
          </c:cat>
          <c:val>
            <c:numRef>
              <c:f>monthly!$N$5:$N$39</c:f>
              <c:numCache/>
            </c:numRef>
          </c:val>
        </c:ser>
        <c:axId val="4335762"/>
        <c:axId val="39021859"/>
      </c:barChart>
      <c:lineChart>
        <c:grouping val="standard"/>
        <c:varyColors val="0"/>
        <c:ser>
          <c:idx val="1"/>
          <c:order val="1"/>
          <c:tx>
            <c:v>ปริมาณน้ำฝนเฉลี่ย 985.3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monthly!$A$5:$A$39</c:f>
              <c:numCache/>
            </c:numRef>
          </c:cat>
          <c:val>
            <c:numRef>
              <c:f>monthly!$P$5:$P$39</c:f>
              <c:numCache/>
            </c:numRef>
          </c:val>
          <c:smooth val="0"/>
        </c:ser>
        <c:axId val="4335762"/>
        <c:axId val="39021859"/>
      </c:lineChart>
      <c:dateAx>
        <c:axId val="4335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39021859"/>
        <c:crosses val="autoZero"/>
        <c:auto val="0"/>
        <c:baseTimeUnit val="years"/>
        <c:majorUnit val="2"/>
        <c:majorTimeUnit val="years"/>
        <c:minorUnit val="24"/>
        <c:minorTimeUnit val="days"/>
        <c:noMultiLvlLbl val="0"/>
      </c:dateAx>
      <c:valAx>
        <c:axId val="39021859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335762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5025"/>
          <c:y val="0.16775"/>
          <c:w val="0.289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352425</xdr:colOff>
      <xdr:row>4</xdr:row>
      <xdr:rowOff>57150</xdr:rowOff>
    </xdr:from>
    <xdr:to>
      <xdr:col>30</xdr:col>
      <xdr:colOff>57150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7820025" y="1238250"/>
        <a:ext cx="62388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D53"/>
  <sheetViews>
    <sheetView showGridLines="0" tabSelected="1" zoomScalePageLayoutView="0" workbookViewId="0" topLeftCell="A28">
      <selection activeCell="S43" sqref="S43"/>
    </sheetView>
  </sheetViews>
  <sheetFormatPr defaultColWidth="7.00390625" defaultRowHeight="12.75"/>
  <cols>
    <col min="1" max="1" width="7.00390625" style="59" customWidth="1"/>
    <col min="2" max="13" width="7.00390625" style="1" customWidth="1"/>
    <col min="14" max="14" width="7.00390625" style="60" customWidth="1"/>
    <col min="15" max="15" width="7.00390625" style="61" customWidth="1"/>
    <col min="16" max="16384" width="7.00390625" style="1" customWidth="1"/>
  </cols>
  <sheetData>
    <row r="1" spans="1:15" ht="30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4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5"/>
    </row>
    <row r="4" spans="1:16" ht="24" customHeight="1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10" t="s">
        <v>15</v>
      </c>
      <c r="O4" s="6" t="s">
        <v>16</v>
      </c>
      <c r="P4" s="11"/>
    </row>
    <row r="5" spans="1:16" s="20" customFormat="1" ht="19.5" customHeight="1">
      <c r="A5" s="12">
        <v>33215</v>
      </c>
      <c r="B5" s="13">
        <v>0</v>
      </c>
      <c r="C5" s="14">
        <v>214.9</v>
      </c>
      <c r="D5" s="14">
        <v>48.5</v>
      </c>
      <c r="E5" s="14">
        <v>82.9</v>
      </c>
      <c r="F5" s="14">
        <v>149.8</v>
      </c>
      <c r="G5" s="14">
        <v>157.9</v>
      </c>
      <c r="H5" s="14">
        <v>197.7</v>
      </c>
      <c r="I5" s="15">
        <v>48.3</v>
      </c>
      <c r="J5" s="15">
        <v>0</v>
      </c>
      <c r="K5" s="15">
        <v>0</v>
      </c>
      <c r="L5" s="15">
        <v>0</v>
      </c>
      <c r="M5" s="16">
        <v>36.5</v>
      </c>
      <c r="N5" s="17">
        <v>936.5</v>
      </c>
      <c r="O5" s="18">
        <v>81</v>
      </c>
      <c r="P5" s="19">
        <v>985.3</v>
      </c>
    </row>
    <row r="6" spans="1:16" s="20" customFormat="1" ht="19.5" customHeight="1">
      <c r="A6" s="21">
        <v>33580</v>
      </c>
      <c r="B6" s="22">
        <v>107.6</v>
      </c>
      <c r="C6" s="23">
        <v>44.6</v>
      </c>
      <c r="D6" s="23">
        <v>142.1</v>
      </c>
      <c r="E6" s="23">
        <v>83.6</v>
      </c>
      <c r="F6" s="23">
        <v>234.8</v>
      </c>
      <c r="G6" s="23">
        <v>245.2</v>
      </c>
      <c r="H6" s="23">
        <v>49.3</v>
      </c>
      <c r="I6" s="23">
        <v>10.7</v>
      </c>
      <c r="J6" s="23">
        <v>30.7</v>
      </c>
      <c r="K6" s="23">
        <v>0</v>
      </c>
      <c r="L6" s="23">
        <v>28.5</v>
      </c>
      <c r="M6" s="24">
        <v>0</v>
      </c>
      <c r="N6" s="25">
        <v>977.1</v>
      </c>
      <c r="O6" s="26">
        <v>125</v>
      </c>
      <c r="P6" s="19">
        <v>985.3</v>
      </c>
    </row>
    <row r="7" spans="1:16" s="20" customFormat="1" ht="19.5" customHeight="1">
      <c r="A7" s="21">
        <v>33946</v>
      </c>
      <c r="B7" s="22">
        <v>9</v>
      </c>
      <c r="C7" s="23">
        <v>81.3</v>
      </c>
      <c r="D7" s="23">
        <v>72.8</v>
      </c>
      <c r="E7" s="23">
        <v>142.6</v>
      </c>
      <c r="F7" s="23">
        <v>83.5</v>
      </c>
      <c r="G7" s="23">
        <v>261.6</v>
      </c>
      <c r="H7" s="23">
        <v>207.6</v>
      </c>
      <c r="I7" s="23">
        <v>10.1</v>
      </c>
      <c r="J7" s="23">
        <v>101.7</v>
      </c>
      <c r="K7" s="23">
        <v>0</v>
      </c>
      <c r="L7" s="23">
        <v>0</v>
      </c>
      <c r="M7" s="24">
        <v>9.9</v>
      </c>
      <c r="N7" s="25">
        <v>980.1</v>
      </c>
      <c r="O7" s="26">
        <v>124</v>
      </c>
      <c r="P7" s="19">
        <v>985.3</v>
      </c>
    </row>
    <row r="8" spans="1:16" s="20" customFormat="1" ht="19.5" customHeight="1">
      <c r="A8" s="21">
        <v>34311</v>
      </c>
      <c r="B8" s="22">
        <v>17.5</v>
      </c>
      <c r="C8" s="23">
        <v>219.5</v>
      </c>
      <c r="D8" s="23">
        <v>40.8</v>
      </c>
      <c r="E8" s="23">
        <v>54.2</v>
      </c>
      <c r="F8" s="23">
        <v>77.7</v>
      </c>
      <c r="G8" s="23">
        <v>355.3</v>
      </c>
      <c r="H8" s="23">
        <v>66.5</v>
      </c>
      <c r="I8" s="23">
        <v>0</v>
      </c>
      <c r="J8" s="23">
        <v>0</v>
      </c>
      <c r="K8" s="23">
        <v>0</v>
      </c>
      <c r="L8" s="23">
        <v>0</v>
      </c>
      <c r="M8" s="24">
        <v>88.3</v>
      </c>
      <c r="N8" s="27">
        <v>919.8</v>
      </c>
      <c r="O8" s="26">
        <v>112</v>
      </c>
      <c r="P8" s="19">
        <v>985.3</v>
      </c>
    </row>
    <row r="9" spans="1:16" s="20" customFormat="1" ht="19.5" customHeight="1">
      <c r="A9" s="21">
        <v>34676</v>
      </c>
      <c r="B9" s="22">
        <v>117.6</v>
      </c>
      <c r="C9" s="23">
        <v>202.2</v>
      </c>
      <c r="D9" s="23">
        <v>115.1</v>
      </c>
      <c r="E9" s="23">
        <v>139.8</v>
      </c>
      <c r="F9" s="23">
        <v>225.6</v>
      </c>
      <c r="G9" s="23">
        <v>172.3</v>
      </c>
      <c r="H9" s="23">
        <v>70.8</v>
      </c>
      <c r="I9" s="23">
        <v>2.1</v>
      </c>
      <c r="J9" s="23">
        <v>0</v>
      </c>
      <c r="K9" s="23">
        <v>0</v>
      </c>
      <c r="L9" s="23">
        <v>0</v>
      </c>
      <c r="M9" s="24">
        <v>34.7</v>
      </c>
      <c r="N9" s="27">
        <f>SUM(B9:M9)</f>
        <v>1080.2</v>
      </c>
      <c r="O9" s="26">
        <v>124</v>
      </c>
      <c r="P9" s="19">
        <v>985.3</v>
      </c>
    </row>
    <row r="10" spans="1:16" s="20" customFormat="1" ht="19.5" customHeight="1">
      <c r="A10" s="21">
        <v>35041</v>
      </c>
      <c r="B10" s="22">
        <v>25</v>
      </c>
      <c r="C10" s="23">
        <v>199.7</v>
      </c>
      <c r="D10" s="23">
        <v>67.8</v>
      </c>
      <c r="E10" s="23">
        <v>208.5</v>
      </c>
      <c r="F10" s="23">
        <v>134.4</v>
      </c>
      <c r="G10" s="23">
        <v>170.5</v>
      </c>
      <c r="H10" s="23">
        <v>94.6</v>
      </c>
      <c r="I10" s="23">
        <v>52.8</v>
      </c>
      <c r="J10" s="23">
        <v>0</v>
      </c>
      <c r="K10" s="23">
        <v>0</v>
      </c>
      <c r="L10" s="23">
        <v>66</v>
      </c>
      <c r="M10" s="24">
        <v>56.6</v>
      </c>
      <c r="N10" s="27">
        <v>1075.9</v>
      </c>
      <c r="O10" s="26">
        <v>123</v>
      </c>
      <c r="P10" s="19">
        <v>985.3</v>
      </c>
    </row>
    <row r="11" spans="1:212" s="20" customFormat="1" ht="19.5" customHeight="1">
      <c r="A11" s="21">
        <v>35407</v>
      </c>
      <c r="B11" s="22">
        <v>108.1</v>
      </c>
      <c r="C11" s="23">
        <v>128</v>
      </c>
      <c r="D11" s="23">
        <v>144.6</v>
      </c>
      <c r="E11" s="23">
        <v>64.8</v>
      </c>
      <c r="F11" s="23">
        <v>202.7</v>
      </c>
      <c r="G11" s="23">
        <v>286.7</v>
      </c>
      <c r="H11" s="23">
        <v>76.4</v>
      </c>
      <c r="I11" s="23">
        <v>55.8</v>
      </c>
      <c r="J11" s="23">
        <v>0</v>
      </c>
      <c r="K11" s="23">
        <v>0</v>
      </c>
      <c r="L11" s="23">
        <v>0</v>
      </c>
      <c r="M11" s="24">
        <v>1.5</v>
      </c>
      <c r="N11" s="27">
        <v>1068.6</v>
      </c>
      <c r="O11" s="26">
        <v>122</v>
      </c>
      <c r="P11" s="19">
        <v>985.3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</row>
    <row r="12" spans="1:212" s="20" customFormat="1" ht="19.5" customHeight="1">
      <c r="A12" s="21">
        <v>35772</v>
      </c>
      <c r="B12" s="22">
        <v>52.8</v>
      </c>
      <c r="C12" s="23">
        <v>88.6</v>
      </c>
      <c r="D12" s="23">
        <v>47.9</v>
      </c>
      <c r="E12" s="23">
        <v>137.3</v>
      </c>
      <c r="F12" s="23">
        <v>181.3</v>
      </c>
      <c r="G12" s="23">
        <v>164.3</v>
      </c>
      <c r="H12" s="23">
        <v>79.3</v>
      </c>
      <c r="I12" s="23">
        <v>9.7</v>
      </c>
      <c r="J12" s="23">
        <v>0</v>
      </c>
      <c r="K12" s="23">
        <v>0</v>
      </c>
      <c r="L12" s="23">
        <v>0</v>
      </c>
      <c r="M12" s="24">
        <v>0</v>
      </c>
      <c r="N12" s="27">
        <f>SUM(B12:M12)</f>
        <v>761.2</v>
      </c>
      <c r="O12" s="26">
        <v>125</v>
      </c>
      <c r="P12" s="19">
        <v>985.3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</row>
    <row r="13" spans="1:212" s="20" customFormat="1" ht="19.5" customHeight="1">
      <c r="A13" s="21">
        <v>36137</v>
      </c>
      <c r="B13" s="22">
        <v>0</v>
      </c>
      <c r="C13" s="23">
        <v>154.2</v>
      </c>
      <c r="D13" s="23">
        <v>40.3</v>
      </c>
      <c r="E13" s="23">
        <v>60.6</v>
      </c>
      <c r="F13" s="23">
        <v>120.7</v>
      </c>
      <c r="G13" s="23">
        <v>118</v>
      </c>
      <c r="H13" s="23">
        <v>54.8</v>
      </c>
      <c r="I13" s="23">
        <v>26.4</v>
      </c>
      <c r="J13" s="23">
        <v>0</v>
      </c>
      <c r="K13" s="23">
        <v>25.8</v>
      </c>
      <c r="L13" s="23">
        <v>25</v>
      </c>
      <c r="M13" s="24">
        <v>20.5</v>
      </c>
      <c r="N13" s="27">
        <v>646.3</v>
      </c>
      <c r="O13" s="26">
        <v>94</v>
      </c>
      <c r="P13" s="19">
        <v>985.3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</row>
    <row r="14" spans="1:212" s="20" customFormat="1" ht="19.5" customHeight="1">
      <c r="A14" s="21">
        <v>36502</v>
      </c>
      <c r="B14" s="22">
        <v>135.5</v>
      </c>
      <c r="C14" s="23">
        <v>240</v>
      </c>
      <c r="D14" s="23">
        <v>97.1</v>
      </c>
      <c r="E14" s="23">
        <v>73.6</v>
      </c>
      <c r="F14" s="23">
        <v>223.8</v>
      </c>
      <c r="G14" s="23">
        <v>193.6</v>
      </c>
      <c r="H14" s="23">
        <v>208.3</v>
      </c>
      <c r="I14" s="23">
        <v>44.8</v>
      </c>
      <c r="J14" s="23">
        <v>10.5</v>
      </c>
      <c r="K14" s="23">
        <v>0</v>
      </c>
      <c r="L14" s="23">
        <v>42.7</v>
      </c>
      <c r="M14" s="24">
        <v>50</v>
      </c>
      <c r="N14" s="27">
        <v>1319.9</v>
      </c>
      <c r="O14" s="26">
        <v>170</v>
      </c>
      <c r="P14" s="19">
        <v>985.3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</row>
    <row r="15" spans="1:212" s="20" customFormat="1" ht="19.5" customHeight="1">
      <c r="A15" s="21">
        <v>36868</v>
      </c>
      <c r="B15" s="22">
        <v>176</v>
      </c>
      <c r="C15" s="23">
        <v>211.7</v>
      </c>
      <c r="D15" s="23">
        <v>157.4</v>
      </c>
      <c r="E15" s="23">
        <v>68.2</v>
      </c>
      <c r="F15" s="23">
        <v>134.1</v>
      </c>
      <c r="G15" s="23">
        <v>134.2</v>
      </c>
      <c r="H15" s="23">
        <v>163.2</v>
      </c>
      <c r="I15" s="23">
        <v>3.8</v>
      </c>
      <c r="J15" s="23">
        <v>28.4</v>
      </c>
      <c r="K15" s="23">
        <v>0</v>
      </c>
      <c r="L15" s="23">
        <v>0</v>
      </c>
      <c r="M15" s="24">
        <v>111.4</v>
      </c>
      <c r="N15" s="27">
        <v>1188.4</v>
      </c>
      <c r="O15" s="26">
        <v>154</v>
      </c>
      <c r="P15" s="19">
        <v>985.3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</row>
    <row r="16" spans="1:212" s="20" customFormat="1" ht="19.5" customHeight="1">
      <c r="A16" s="21">
        <v>37233</v>
      </c>
      <c r="B16" s="22">
        <v>0</v>
      </c>
      <c r="C16" s="23">
        <v>170.4</v>
      </c>
      <c r="D16" s="23">
        <v>60.9</v>
      </c>
      <c r="E16" s="23">
        <v>125.4</v>
      </c>
      <c r="F16" s="23">
        <v>108.5</v>
      </c>
      <c r="G16" s="23">
        <v>150.2</v>
      </c>
      <c r="H16" s="23">
        <v>128.2</v>
      </c>
      <c r="I16" s="23">
        <v>38.5</v>
      </c>
      <c r="J16" s="23">
        <v>17.7</v>
      </c>
      <c r="K16" s="23">
        <v>1.3</v>
      </c>
      <c r="L16" s="23">
        <v>12</v>
      </c>
      <c r="M16" s="24">
        <v>10</v>
      </c>
      <c r="N16" s="27">
        <f aca="true" t="shared" si="0" ref="N16:N22">SUM(B16:M16)</f>
        <v>823.1000000000001</v>
      </c>
      <c r="O16" s="26">
        <v>124</v>
      </c>
      <c r="P16" s="19">
        <v>985.3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</row>
    <row r="17" spans="1:212" s="20" customFormat="1" ht="19.5" customHeight="1">
      <c r="A17" s="21">
        <v>37598</v>
      </c>
      <c r="B17" s="22">
        <v>75.2</v>
      </c>
      <c r="C17" s="23">
        <v>259.3</v>
      </c>
      <c r="D17" s="23">
        <v>104.4</v>
      </c>
      <c r="E17" s="23">
        <v>92.9</v>
      </c>
      <c r="F17" s="23">
        <v>193.6</v>
      </c>
      <c r="G17" s="23">
        <v>290.5</v>
      </c>
      <c r="H17" s="23">
        <v>100.9</v>
      </c>
      <c r="I17" s="23">
        <v>155.5</v>
      </c>
      <c r="J17" s="23">
        <v>69.2</v>
      </c>
      <c r="K17" s="23">
        <v>12</v>
      </c>
      <c r="L17" s="23">
        <v>0</v>
      </c>
      <c r="M17" s="24">
        <v>21.8</v>
      </c>
      <c r="N17" s="27">
        <f t="shared" si="0"/>
        <v>1375.3</v>
      </c>
      <c r="O17" s="26">
        <v>173</v>
      </c>
      <c r="P17" s="19">
        <v>985.3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</row>
    <row r="18" spans="1:212" s="20" customFormat="1" ht="19.5" customHeight="1">
      <c r="A18" s="21">
        <v>37963</v>
      </c>
      <c r="B18" s="22">
        <v>95.7</v>
      </c>
      <c r="C18" s="23">
        <v>41.9</v>
      </c>
      <c r="D18" s="23">
        <v>123.9</v>
      </c>
      <c r="E18" s="23">
        <v>192.6</v>
      </c>
      <c r="F18" s="23">
        <v>103.8</v>
      </c>
      <c r="G18" s="23">
        <v>194</v>
      </c>
      <c r="H18" s="23">
        <v>68.6</v>
      </c>
      <c r="I18" s="23">
        <v>3.2</v>
      </c>
      <c r="J18" s="23">
        <v>0</v>
      </c>
      <c r="K18" s="23">
        <v>17.5</v>
      </c>
      <c r="L18" s="23">
        <v>0</v>
      </c>
      <c r="M18" s="24">
        <v>0</v>
      </c>
      <c r="N18" s="27">
        <f t="shared" si="0"/>
        <v>841.2</v>
      </c>
      <c r="O18" s="26">
        <v>111</v>
      </c>
      <c r="P18" s="19">
        <v>985.3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</row>
    <row r="19" spans="1:212" s="20" customFormat="1" ht="19.5" customHeight="1">
      <c r="A19" s="21">
        <v>38329</v>
      </c>
      <c r="B19" s="22">
        <v>4.7</v>
      </c>
      <c r="C19" s="23">
        <v>243.4</v>
      </c>
      <c r="D19" s="23">
        <v>157.2</v>
      </c>
      <c r="E19" s="23">
        <v>34.1</v>
      </c>
      <c r="F19" s="23">
        <v>96.8</v>
      </c>
      <c r="G19" s="23">
        <v>102.4</v>
      </c>
      <c r="H19" s="23">
        <v>27.2</v>
      </c>
      <c r="I19" s="23">
        <v>14.6</v>
      </c>
      <c r="J19" s="23">
        <v>0</v>
      </c>
      <c r="K19" s="23">
        <v>0</v>
      </c>
      <c r="L19" s="23">
        <v>0</v>
      </c>
      <c r="M19" s="24">
        <v>15.1</v>
      </c>
      <c r="N19" s="27">
        <f t="shared" si="0"/>
        <v>695.5</v>
      </c>
      <c r="O19" s="26">
        <v>103</v>
      </c>
      <c r="P19" s="19">
        <v>985.3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</row>
    <row r="20" spans="1:212" s="20" customFormat="1" ht="19.5" customHeight="1">
      <c r="A20" s="21">
        <v>38694</v>
      </c>
      <c r="B20" s="29">
        <v>81.1</v>
      </c>
      <c r="C20" s="23">
        <v>192.2</v>
      </c>
      <c r="D20" s="23">
        <v>79.5</v>
      </c>
      <c r="E20" s="23">
        <v>102.9</v>
      </c>
      <c r="F20" s="23">
        <v>93.4</v>
      </c>
      <c r="G20" s="23">
        <v>301</v>
      </c>
      <c r="H20" s="23">
        <v>118.5</v>
      </c>
      <c r="I20" s="23">
        <v>82.8</v>
      </c>
      <c r="J20" s="23">
        <v>11.4</v>
      </c>
      <c r="K20" s="23">
        <v>0</v>
      </c>
      <c r="L20" s="23">
        <v>0</v>
      </c>
      <c r="M20" s="30">
        <v>4.4</v>
      </c>
      <c r="N20" s="27">
        <f t="shared" si="0"/>
        <v>1067.2</v>
      </c>
      <c r="O20" s="26">
        <v>133</v>
      </c>
      <c r="P20" s="19">
        <v>985.3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</row>
    <row r="21" spans="1:212" s="20" customFormat="1" ht="19.5" customHeight="1">
      <c r="A21" s="21">
        <v>39059</v>
      </c>
      <c r="B21" s="29">
        <v>133.9</v>
      </c>
      <c r="C21" s="23">
        <v>177</v>
      </c>
      <c r="D21" s="23">
        <v>123.5</v>
      </c>
      <c r="E21" s="23">
        <v>129.2</v>
      </c>
      <c r="F21" s="23">
        <v>106.7</v>
      </c>
      <c r="G21" s="23">
        <v>313.5</v>
      </c>
      <c r="H21" s="23">
        <v>147.5</v>
      </c>
      <c r="I21" s="23">
        <v>0</v>
      </c>
      <c r="J21" s="23">
        <v>4.3</v>
      </c>
      <c r="K21" s="23">
        <v>0</v>
      </c>
      <c r="L21" s="23">
        <v>0</v>
      </c>
      <c r="M21" s="30">
        <v>15.6</v>
      </c>
      <c r="N21" s="27">
        <f t="shared" si="0"/>
        <v>1151.1999999999998</v>
      </c>
      <c r="O21" s="26">
        <v>128</v>
      </c>
      <c r="P21" s="19">
        <v>985.3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</row>
    <row r="22" spans="1:212" s="20" customFormat="1" ht="19.5" customHeight="1">
      <c r="A22" s="21">
        <v>39424</v>
      </c>
      <c r="B22" s="29">
        <v>38.6</v>
      </c>
      <c r="C22" s="23">
        <v>291.9</v>
      </c>
      <c r="D22" s="23">
        <v>160.5</v>
      </c>
      <c r="E22" s="23">
        <v>86.8</v>
      </c>
      <c r="F22" s="23">
        <v>236.7</v>
      </c>
      <c r="G22" s="23">
        <v>198.3</v>
      </c>
      <c r="H22" s="23">
        <v>268.8</v>
      </c>
      <c r="I22" s="23">
        <v>8.7</v>
      </c>
      <c r="J22" s="23">
        <v>0.3</v>
      </c>
      <c r="K22" s="23">
        <v>19.5</v>
      </c>
      <c r="L22" s="23">
        <v>5.1</v>
      </c>
      <c r="M22" s="30">
        <v>1.2</v>
      </c>
      <c r="N22" s="27">
        <f t="shared" si="0"/>
        <v>1316.3999999999999</v>
      </c>
      <c r="O22" s="26">
        <v>122</v>
      </c>
      <c r="P22" s="19">
        <v>985.3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</row>
    <row r="23" spans="1:212" s="20" customFormat="1" ht="19.5" customHeight="1">
      <c r="A23" s="21">
        <v>39790</v>
      </c>
      <c r="B23" s="29">
        <v>116.5</v>
      </c>
      <c r="C23" s="23">
        <v>230.3</v>
      </c>
      <c r="D23" s="23">
        <v>93.1</v>
      </c>
      <c r="E23" s="23">
        <v>46.4</v>
      </c>
      <c r="F23" s="23">
        <v>115.2</v>
      </c>
      <c r="G23" s="23">
        <v>80.2</v>
      </c>
      <c r="H23" s="23">
        <v>197.2</v>
      </c>
      <c r="I23" s="23">
        <v>32.2</v>
      </c>
      <c r="J23" s="23">
        <v>19.9</v>
      </c>
      <c r="K23" s="23">
        <v>0</v>
      </c>
      <c r="L23" s="23">
        <v>0</v>
      </c>
      <c r="M23" s="30">
        <v>68.6</v>
      </c>
      <c r="N23" s="29">
        <v>999.6</v>
      </c>
      <c r="O23" s="26">
        <v>126</v>
      </c>
      <c r="P23" s="19">
        <v>985.3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</row>
    <row r="24" spans="1:212" s="20" customFormat="1" ht="19.5" customHeight="1">
      <c r="A24" s="21">
        <v>40155</v>
      </c>
      <c r="B24" s="29">
        <v>72</v>
      </c>
      <c r="C24" s="23">
        <v>268.1</v>
      </c>
      <c r="D24" s="23">
        <v>281.5</v>
      </c>
      <c r="E24" s="23">
        <v>100.8</v>
      </c>
      <c r="F24" s="23">
        <v>105.8</v>
      </c>
      <c r="G24" s="23">
        <v>198</v>
      </c>
      <c r="H24" s="23">
        <v>269</v>
      </c>
      <c r="I24" s="23">
        <v>8.1</v>
      </c>
      <c r="J24" s="23">
        <v>8.7</v>
      </c>
      <c r="K24" s="23">
        <v>44.4</v>
      </c>
      <c r="L24" s="23">
        <v>0</v>
      </c>
      <c r="M24" s="30">
        <v>6.8</v>
      </c>
      <c r="N24" s="29">
        <v>1363.2</v>
      </c>
      <c r="O24" s="26">
        <v>142</v>
      </c>
      <c r="P24" s="19">
        <v>985.3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</row>
    <row r="25" spans="1:212" s="20" customFormat="1" ht="19.5" customHeight="1">
      <c r="A25" s="21">
        <v>40520</v>
      </c>
      <c r="B25" s="29">
        <v>11.5</v>
      </c>
      <c r="C25" s="23">
        <v>75.1</v>
      </c>
      <c r="D25" s="23">
        <v>61.3</v>
      </c>
      <c r="E25" s="23">
        <v>145.8</v>
      </c>
      <c r="F25" s="23">
        <v>145.3</v>
      </c>
      <c r="G25" s="23">
        <v>255.6</v>
      </c>
      <c r="H25" s="23">
        <v>263.1</v>
      </c>
      <c r="I25" s="23">
        <v>1.4</v>
      </c>
      <c r="J25" s="23">
        <v>19.1</v>
      </c>
      <c r="K25" s="23">
        <v>7.2</v>
      </c>
      <c r="L25" s="23">
        <v>0.2</v>
      </c>
      <c r="M25" s="30">
        <v>187.1</v>
      </c>
      <c r="N25" s="29">
        <v>1172.7</v>
      </c>
      <c r="O25" s="26">
        <v>130</v>
      </c>
      <c r="P25" s="19">
        <v>985.3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</row>
    <row r="26" spans="1:212" s="20" customFormat="1" ht="19.5" customHeight="1">
      <c r="A26" s="21">
        <v>40885</v>
      </c>
      <c r="B26" s="29">
        <v>166.1</v>
      </c>
      <c r="C26" s="23">
        <v>189.50000000000003</v>
      </c>
      <c r="D26" s="23">
        <v>147.00000000000003</v>
      </c>
      <c r="E26" s="23">
        <v>196.4</v>
      </c>
      <c r="F26" s="23">
        <v>202.60000000000002</v>
      </c>
      <c r="G26" s="23">
        <v>125.20000000000003</v>
      </c>
      <c r="H26" s="23">
        <v>78.7</v>
      </c>
      <c r="I26" s="23">
        <v>0</v>
      </c>
      <c r="J26" s="23">
        <v>0</v>
      </c>
      <c r="K26" s="23">
        <v>6.1000000000000005</v>
      </c>
      <c r="L26" s="23">
        <v>0</v>
      </c>
      <c r="M26" s="30">
        <v>69.3</v>
      </c>
      <c r="N26" s="29">
        <v>1180.8999999999999</v>
      </c>
      <c r="O26" s="26">
        <v>124</v>
      </c>
      <c r="P26" s="19">
        <v>985.3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</row>
    <row r="27" spans="1:212" s="20" customFormat="1" ht="19.5" customHeight="1">
      <c r="A27" s="31">
        <v>41251</v>
      </c>
      <c r="B27" s="29">
        <v>35.900000000000006</v>
      </c>
      <c r="C27" s="23">
        <v>85.19999999999999</v>
      </c>
      <c r="D27" s="23">
        <v>72.40000000000002</v>
      </c>
      <c r="E27" s="23">
        <v>44.9</v>
      </c>
      <c r="F27" s="23">
        <v>86.90000000000002</v>
      </c>
      <c r="G27" s="23">
        <v>150.59999999999997</v>
      </c>
      <c r="H27" s="23">
        <v>48</v>
      </c>
      <c r="I27" s="23">
        <v>119.60000000000001</v>
      </c>
      <c r="J27" s="23">
        <v>0</v>
      </c>
      <c r="K27" s="23">
        <v>34</v>
      </c>
      <c r="L27" s="23">
        <v>1.7000000000000002</v>
      </c>
      <c r="M27" s="30">
        <v>26.3</v>
      </c>
      <c r="N27" s="29">
        <v>705.5</v>
      </c>
      <c r="O27" s="26">
        <v>116</v>
      </c>
      <c r="P27" s="19">
        <v>985.3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</row>
    <row r="28" spans="1:212" s="20" customFormat="1" ht="19.5" customHeight="1">
      <c r="A28" s="21">
        <v>41616</v>
      </c>
      <c r="B28" s="29">
        <v>40.5</v>
      </c>
      <c r="C28" s="23">
        <v>50.4</v>
      </c>
      <c r="D28" s="23">
        <v>106.2</v>
      </c>
      <c r="E28" s="23">
        <v>140.7</v>
      </c>
      <c r="F28" s="23">
        <v>81.6</v>
      </c>
      <c r="G28" s="23">
        <v>239.70000000000002</v>
      </c>
      <c r="H28" s="23">
        <v>93.29999999999998</v>
      </c>
      <c r="I28" s="23">
        <v>19.5</v>
      </c>
      <c r="J28" s="23">
        <v>27.5</v>
      </c>
      <c r="K28" s="23">
        <v>0</v>
      </c>
      <c r="L28" s="23">
        <v>0</v>
      </c>
      <c r="M28" s="30">
        <v>0</v>
      </c>
      <c r="N28" s="29">
        <v>799.4</v>
      </c>
      <c r="O28" s="26">
        <v>107</v>
      </c>
      <c r="P28" s="19">
        <v>985.3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</row>
    <row r="29" spans="1:212" s="20" customFormat="1" ht="19.5" customHeight="1">
      <c r="A29" s="31">
        <v>41981</v>
      </c>
      <c r="B29" s="29">
        <v>90.39999999999999</v>
      </c>
      <c r="C29" s="23">
        <v>76.7</v>
      </c>
      <c r="D29" s="23">
        <v>119.90000000000002</v>
      </c>
      <c r="E29" s="23">
        <v>87.8</v>
      </c>
      <c r="F29" s="23">
        <v>123.29999999999998</v>
      </c>
      <c r="G29" s="23">
        <v>165.10000000000002</v>
      </c>
      <c r="H29" s="23">
        <v>108.2</v>
      </c>
      <c r="I29" s="23">
        <v>22.1</v>
      </c>
      <c r="J29" s="23">
        <v>0.3</v>
      </c>
      <c r="K29" s="23">
        <v>57.4</v>
      </c>
      <c r="L29" s="23">
        <v>0</v>
      </c>
      <c r="M29" s="30">
        <v>13</v>
      </c>
      <c r="N29" s="29">
        <v>864.2</v>
      </c>
      <c r="O29" s="26">
        <v>109</v>
      </c>
      <c r="P29" s="19">
        <v>985.3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</row>
    <row r="30" spans="1:212" s="20" customFormat="1" ht="19.5" customHeight="1">
      <c r="A30" s="21">
        <v>42346</v>
      </c>
      <c r="B30" s="29">
        <v>37.199999999999996</v>
      </c>
      <c r="C30" s="23">
        <v>66.20000000000002</v>
      </c>
      <c r="D30" s="23">
        <v>81.4</v>
      </c>
      <c r="E30" s="23">
        <v>136.10000000000002</v>
      </c>
      <c r="F30" s="23">
        <v>96.20000000000002</v>
      </c>
      <c r="G30" s="23">
        <v>139.2</v>
      </c>
      <c r="H30" s="23">
        <v>81.30000000000001</v>
      </c>
      <c r="I30" s="23">
        <v>54</v>
      </c>
      <c r="J30" s="23">
        <v>3.3</v>
      </c>
      <c r="K30" s="23">
        <v>94.10000000000001</v>
      </c>
      <c r="L30" s="23">
        <v>3.1</v>
      </c>
      <c r="M30" s="30">
        <v>0</v>
      </c>
      <c r="N30" s="29">
        <v>792.0999999999999</v>
      </c>
      <c r="O30" s="26">
        <v>93</v>
      </c>
      <c r="P30" s="19">
        <v>985.3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</row>
    <row r="31" spans="1:212" s="20" customFormat="1" ht="19.5" customHeight="1">
      <c r="A31" s="31">
        <v>42712</v>
      </c>
      <c r="B31" s="29">
        <v>2.8</v>
      </c>
      <c r="C31" s="23">
        <v>28.599999999999998</v>
      </c>
      <c r="D31" s="23">
        <v>153.5</v>
      </c>
      <c r="E31" s="23">
        <v>174.20000000000002</v>
      </c>
      <c r="F31" s="23">
        <v>78.89999999999999</v>
      </c>
      <c r="G31" s="23">
        <v>175.5</v>
      </c>
      <c r="H31" s="23">
        <v>94.10000000000002</v>
      </c>
      <c r="I31" s="23">
        <v>77.9</v>
      </c>
      <c r="J31" s="23">
        <v>0</v>
      </c>
      <c r="K31" s="23">
        <v>37.099999999999994</v>
      </c>
      <c r="L31" s="23">
        <v>0</v>
      </c>
      <c r="M31" s="30">
        <v>0</v>
      </c>
      <c r="N31" s="29">
        <v>822.6</v>
      </c>
      <c r="O31" s="26">
        <v>108</v>
      </c>
      <c r="P31" s="19">
        <v>985.3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</row>
    <row r="32" spans="1:212" s="20" customFormat="1" ht="19.5" customHeight="1">
      <c r="A32" s="21">
        <v>43077</v>
      </c>
      <c r="B32" s="29">
        <v>48.4</v>
      </c>
      <c r="C32" s="23">
        <v>212.70000000000002</v>
      </c>
      <c r="D32" s="23">
        <v>68.30000000000001</v>
      </c>
      <c r="E32" s="23">
        <v>103.00000000000001</v>
      </c>
      <c r="F32" s="23">
        <v>122.5</v>
      </c>
      <c r="G32" s="23">
        <v>57.60000000000001</v>
      </c>
      <c r="H32" s="23">
        <v>193.39999999999998</v>
      </c>
      <c r="I32" s="23">
        <v>31.400000000000002</v>
      </c>
      <c r="J32" s="23">
        <v>10.1</v>
      </c>
      <c r="K32" s="23">
        <v>0</v>
      </c>
      <c r="L32" s="23">
        <v>0</v>
      </c>
      <c r="M32" s="30">
        <v>15.2</v>
      </c>
      <c r="N32" s="29">
        <v>862.6000000000001</v>
      </c>
      <c r="O32" s="26">
        <v>117</v>
      </c>
      <c r="P32" s="19">
        <v>985.3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</row>
    <row r="33" spans="1:212" s="20" customFormat="1" ht="19.5" customHeight="1">
      <c r="A33" s="31">
        <v>43442</v>
      </c>
      <c r="B33" s="29">
        <v>53.9</v>
      </c>
      <c r="C33" s="23">
        <v>113.8</v>
      </c>
      <c r="D33" s="23">
        <v>191.10000000000005</v>
      </c>
      <c r="E33" s="23">
        <v>152.20000000000002</v>
      </c>
      <c r="F33" s="23">
        <v>37.3</v>
      </c>
      <c r="G33" s="23">
        <v>92.20000000000002</v>
      </c>
      <c r="H33" s="23">
        <v>86.7</v>
      </c>
      <c r="I33" s="23">
        <v>49.4</v>
      </c>
      <c r="J33" s="23">
        <v>6.5</v>
      </c>
      <c r="K33" s="23">
        <v>32.6</v>
      </c>
      <c r="L33" s="23">
        <v>0</v>
      </c>
      <c r="M33" s="30">
        <v>0</v>
      </c>
      <c r="N33" s="29">
        <v>815.7000000000002</v>
      </c>
      <c r="O33" s="26">
        <v>120</v>
      </c>
      <c r="P33" s="19">
        <v>985.3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</row>
    <row r="34" spans="1:212" s="20" customFormat="1" ht="19.5" customHeight="1">
      <c r="A34" s="21">
        <v>43807</v>
      </c>
      <c r="B34" s="34">
        <v>29.200000000000003</v>
      </c>
      <c r="C34" s="35">
        <v>79.8</v>
      </c>
      <c r="D34" s="35">
        <v>97</v>
      </c>
      <c r="E34" s="35">
        <v>44.50000000000001</v>
      </c>
      <c r="F34" s="35">
        <v>280</v>
      </c>
      <c r="G34" s="35">
        <v>71.89999999999999</v>
      </c>
      <c r="H34" s="35">
        <v>62.3</v>
      </c>
      <c r="I34" s="35">
        <v>3.8</v>
      </c>
      <c r="J34" s="35">
        <v>0</v>
      </c>
      <c r="K34" s="35">
        <v>0</v>
      </c>
      <c r="L34" s="35">
        <v>0</v>
      </c>
      <c r="M34" s="36">
        <v>18.2</v>
      </c>
      <c r="N34" s="34">
        <v>686.6999999999999</v>
      </c>
      <c r="O34" s="37">
        <v>99</v>
      </c>
      <c r="P34" s="19">
        <v>985.3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</row>
    <row r="35" spans="1:212" s="20" customFormat="1" ht="19.5" customHeight="1">
      <c r="A35" s="31">
        <v>44173</v>
      </c>
      <c r="B35" s="34">
        <v>19.9</v>
      </c>
      <c r="C35" s="35">
        <v>45.300000000000004</v>
      </c>
      <c r="D35" s="35">
        <v>80.39999999999998</v>
      </c>
      <c r="E35" s="35">
        <v>116.2</v>
      </c>
      <c r="F35" s="35">
        <v>126.10000000000002</v>
      </c>
      <c r="G35" s="35">
        <v>157.40000000000003</v>
      </c>
      <c r="H35" s="35">
        <v>89.60000000000001</v>
      </c>
      <c r="I35" s="35">
        <v>28.8</v>
      </c>
      <c r="J35" s="35">
        <v>0</v>
      </c>
      <c r="K35" s="35">
        <v>0</v>
      </c>
      <c r="L35" s="35">
        <v>6</v>
      </c>
      <c r="M35" s="36">
        <v>3.5999999999999996</v>
      </c>
      <c r="N35" s="34">
        <v>673.3</v>
      </c>
      <c r="O35" s="37">
        <v>108</v>
      </c>
      <c r="P35" s="19">
        <v>985.3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</row>
    <row r="36" spans="1:212" s="20" customFormat="1" ht="19.5" customHeight="1">
      <c r="A36" s="21">
        <v>44538</v>
      </c>
      <c r="B36" s="34">
        <v>181.70000000000005</v>
      </c>
      <c r="C36" s="35">
        <v>69.3</v>
      </c>
      <c r="D36" s="35">
        <v>32.3</v>
      </c>
      <c r="E36" s="35">
        <v>261.1</v>
      </c>
      <c r="F36" s="35">
        <v>87.10000000000001</v>
      </c>
      <c r="G36" s="35">
        <v>310.40000000000003</v>
      </c>
      <c r="H36" s="35">
        <v>119.7</v>
      </c>
      <c r="I36" s="35">
        <v>2.7</v>
      </c>
      <c r="J36" s="35">
        <v>0.4</v>
      </c>
      <c r="K36" s="35">
        <v>23.000000000000004</v>
      </c>
      <c r="L36" s="35">
        <v>15.4</v>
      </c>
      <c r="M36" s="36">
        <v>47.800000000000004</v>
      </c>
      <c r="N36" s="34">
        <v>1150.9000000000003</v>
      </c>
      <c r="O36" s="37">
        <v>155</v>
      </c>
      <c r="P36" s="19">
        <v>985.3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</row>
    <row r="37" spans="1:212" s="20" customFormat="1" ht="19.5" customHeight="1">
      <c r="A37" s="31">
        <v>44903</v>
      </c>
      <c r="B37" s="34">
        <v>53.5</v>
      </c>
      <c r="C37" s="35">
        <v>217.2</v>
      </c>
      <c r="D37" s="35">
        <v>44</v>
      </c>
      <c r="E37" s="35">
        <v>123.30000000000001</v>
      </c>
      <c r="F37" s="35">
        <v>169.5</v>
      </c>
      <c r="G37" s="35">
        <v>359.69999999999993</v>
      </c>
      <c r="H37" s="35">
        <v>120.19999999999999</v>
      </c>
      <c r="I37" s="35">
        <v>21.9</v>
      </c>
      <c r="J37" s="35">
        <v>7</v>
      </c>
      <c r="K37" s="35">
        <v>0</v>
      </c>
      <c r="L37" s="35">
        <v>4.1</v>
      </c>
      <c r="M37" s="36">
        <v>2.1</v>
      </c>
      <c r="N37" s="34">
        <v>1122.4999999999998</v>
      </c>
      <c r="O37" s="37">
        <v>139</v>
      </c>
      <c r="P37" s="19">
        <v>985.3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</row>
    <row r="38" spans="1:212" s="20" customFormat="1" ht="19.5" customHeight="1">
      <c r="A38" s="21">
        <v>45268</v>
      </c>
      <c r="B38" s="34">
        <v>47.00000000000001</v>
      </c>
      <c r="C38" s="35">
        <v>167.2</v>
      </c>
      <c r="D38" s="35">
        <v>62.00000000000001</v>
      </c>
      <c r="E38" s="35">
        <v>197.4</v>
      </c>
      <c r="F38" s="35">
        <v>93</v>
      </c>
      <c r="G38" s="35">
        <v>459.9000000000001</v>
      </c>
      <c r="H38" s="35">
        <v>189.60000000000005</v>
      </c>
      <c r="I38" s="35">
        <v>12.399999999999999</v>
      </c>
      <c r="J38" s="35">
        <v>2.9</v>
      </c>
      <c r="K38" s="35">
        <v>31.3</v>
      </c>
      <c r="L38" s="35">
        <v>0.3</v>
      </c>
      <c r="M38" s="36">
        <v>0</v>
      </c>
      <c r="N38" s="34">
        <v>1263.0000000000002</v>
      </c>
      <c r="O38" s="37">
        <v>135</v>
      </c>
      <c r="P38" s="19">
        <v>985.3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</row>
    <row r="39" spans="1:212" s="20" customFormat="1" ht="19.5" customHeight="1">
      <c r="A39" s="33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6"/>
      <c r="N39" s="34"/>
      <c r="O39" s="37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</row>
    <row r="40" spans="1:212" s="20" customFormat="1" ht="19.5" customHeight="1">
      <c r="A40" s="38" t="s">
        <v>17</v>
      </c>
      <c r="B40" s="39">
        <f>+MAXA(B5:B39)</f>
        <v>181.70000000000005</v>
      </c>
      <c r="C40" s="15">
        <f>+MAXA(C5:C39)</f>
        <v>291.9</v>
      </c>
      <c r="D40" s="15">
        <f aca="true" t="shared" si="1" ref="D40:M40">+MAXA(D5:D39)</f>
        <v>281.5</v>
      </c>
      <c r="E40" s="15">
        <f t="shared" si="1"/>
        <v>261.1</v>
      </c>
      <c r="F40" s="15">
        <f t="shared" si="1"/>
        <v>280</v>
      </c>
      <c r="G40" s="15">
        <f t="shared" si="1"/>
        <v>459.9000000000001</v>
      </c>
      <c r="H40" s="15">
        <f t="shared" si="1"/>
        <v>269</v>
      </c>
      <c r="I40" s="15">
        <f t="shared" si="1"/>
        <v>155.5</v>
      </c>
      <c r="J40" s="15">
        <f t="shared" si="1"/>
        <v>101.7</v>
      </c>
      <c r="K40" s="15">
        <f t="shared" si="1"/>
        <v>94.10000000000001</v>
      </c>
      <c r="L40" s="15">
        <f t="shared" si="1"/>
        <v>66</v>
      </c>
      <c r="M40" s="15">
        <f t="shared" si="1"/>
        <v>187.1</v>
      </c>
      <c r="N40" s="40">
        <f>MAX(N5:N39)</f>
        <v>1375.3</v>
      </c>
      <c r="O40" s="41">
        <f>MAX(O5:O39)</f>
        <v>173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</row>
    <row r="41" spans="1:15" s="20" customFormat="1" ht="19.5" customHeight="1">
      <c r="A41" s="32" t="s">
        <v>18</v>
      </c>
      <c r="B41" s="29">
        <f>AVERAGEA(B5:B39)</f>
        <v>64.25882352941177</v>
      </c>
      <c r="C41" s="23">
        <f>AVERAGEA(C5:C39)</f>
        <v>151.06470588235297</v>
      </c>
      <c r="D41" s="23">
        <f aca="true" t="shared" si="2" ref="D41:M41">AVERAGEA(D5:D39)</f>
        <v>102.22647058823532</v>
      </c>
      <c r="E41" s="23">
        <f t="shared" si="2"/>
        <v>116.2</v>
      </c>
      <c r="F41" s="23">
        <f t="shared" si="2"/>
        <v>137.03529411764708</v>
      </c>
      <c r="G41" s="23">
        <f t="shared" si="2"/>
        <v>201.40294117647056</v>
      </c>
      <c r="H41" s="23">
        <f t="shared" si="2"/>
        <v>124.1941176470588</v>
      </c>
      <c r="I41" s="23">
        <f t="shared" si="2"/>
        <v>30.970588235294123</v>
      </c>
      <c r="J41" s="23">
        <f t="shared" si="2"/>
        <v>11.173529411764704</v>
      </c>
      <c r="K41" s="23">
        <f t="shared" si="2"/>
        <v>13.038235294117648</v>
      </c>
      <c r="L41" s="23">
        <f t="shared" si="2"/>
        <v>6.179411764705882</v>
      </c>
      <c r="M41" s="23">
        <f t="shared" si="2"/>
        <v>27.514705882352942</v>
      </c>
      <c r="N41" s="22">
        <f>SUM(B41:M41)</f>
        <v>985.2588235294116</v>
      </c>
      <c r="O41" s="26">
        <f>AVERAGE(O5:O39)</f>
        <v>122.82352941176471</v>
      </c>
    </row>
    <row r="42" spans="1:15" s="20" customFormat="1" ht="19.5" customHeight="1">
      <c r="A42" s="42" t="s">
        <v>20</v>
      </c>
      <c r="B42" s="43">
        <f>+MIN(B5:B39)</f>
        <v>0</v>
      </c>
      <c r="C42" s="44">
        <f>+MIN(C5:C39)</f>
        <v>28.599999999999998</v>
      </c>
      <c r="D42" s="44">
        <f aca="true" t="shared" si="3" ref="D42:M42">+MIN(D5:D39)</f>
        <v>32.3</v>
      </c>
      <c r="E42" s="44">
        <f t="shared" si="3"/>
        <v>34.1</v>
      </c>
      <c r="F42" s="44">
        <f t="shared" si="3"/>
        <v>37.3</v>
      </c>
      <c r="G42" s="44">
        <f t="shared" si="3"/>
        <v>57.60000000000001</v>
      </c>
      <c r="H42" s="44">
        <f t="shared" si="3"/>
        <v>27.2</v>
      </c>
      <c r="I42" s="44">
        <f t="shared" si="3"/>
        <v>0</v>
      </c>
      <c r="J42" s="44">
        <f t="shared" si="3"/>
        <v>0</v>
      </c>
      <c r="K42" s="44">
        <f t="shared" si="3"/>
        <v>0</v>
      </c>
      <c r="L42" s="44">
        <f t="shared" si="3"/>
        <v>0</v>
      </c>
      <c r="M42" s="44">
        <f t="shared" si="3"/>
        <v>0</v>
      </c>
      <c r="N42" s="45">
        <f>MIN(N5:N39)</f>
        <v>646.3</v>
      </c>
      <c r="O42" s="46">
        <f>MIN(O5:O39)</f>
        <v>81</v>
      </c>
    </row>
    <row r="43" spans="1:15" s="20" customFormat="1" ht="19.5" customHeight="1">
      <c r="A43" s="47" t="s">
        <v>19</v>
      </c>
      <c r="B43" s="48" t="s">
        <v>19</v>
      </c>
      <c r="C43" s="48" t="s">
        <v>19</v>
      </c>
      <c r="D43" s="48" t="s">
        <v>19</v>
      </c>
      <c r="E43" s="48" t="s">
        <v>19</v>
      </c>
      <c r="F43" s="48" t="s">
        <v>19</v>
      </c>
      <c r="G43" s="48" t="s">
        <v>19</v>
      </c>
      <c r="H43" s="48" t="s">
        <v>19</v>
      </c>
      <c r="I43" s="48" t="s">
        <v>19</v>
      </c>
      <c r="J43" s="48" t="s">
        <v>19</v>
      </c>
      <c r="K43" s="48" t="s">
        <v>19</v>
      </c>
      <c r="L43" s="48" t="s">
        <v>19</v>
      </c>
      <c r="M43" s="48" t="s">
        <v>19</v>
      </c>
      <c r="N43" s="48" t="s">
        <v>19</v>
      </c>
      <c r="O43" s="48" t="s">
        <v>19</v>
      </c>
    </row>
    <row r="44" spans="1:15" s="20" customFormat="1" ht="19.5" customHeight="1">
      <c r="A44" s="62" t="s">
        <v>21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50" t="s">
        <v>19</v>
      </c>
      <c r="N44" s="50" t="s">
        <v>19</v>
      </c>
      <c r="O44" s="50" t="s">
        <v>19</v>
      </c>
    </row>
    <row r="45" spans="2:15" s="20" customFormat="1" ht="19.5" customHeight="1">
      <c r="B45" s="50" t="s">
        <v>19</v>
      </c>
      <c r="C45" s="50" t="s">
        <v>19</v>
      </c>
      <c r="D45" s="50" t="s">
        <v>19</v>
      </c>
      <c r="E45" s="50" t="s">
        <v>19</v>
      </c>
      <c r="F45" s="50" t="s">
        <v>19</v>
      </c>
      <c r="G45" s="50" t="s">
        <v>19</v>
      </c>
      <c r="H45" s="50" t="s">
        <v>19</v>
      </c>
      <c r="I45" s="50" t="s">
        <v>19</v>
      </c>
      <c r="J45" s="50" t="s">
        <v>19</v>
      </c>
      <c r="K45" s="50" t="s">
        <v>19</v>
      </c>
      <c r="L45" s="50" t="s">
        <v>19</v>
      </c>
      <c r="M45" s="50" t="s">
        <v>19</v>
      </c>
      <c r="N45" s="50" t="s">
        <v>19</v>
      </c>
      <c r="O45" s="50" t="s">
        <v>19</v>
      </c>
    </row>
    <row r="46" spans="1:15" s="20" customFormat="1" ht="19.5" customHeight="1">
      <c r="A46" s="51" t="s">
        <v>19</v>
      </c>
      <c r="B46" s="50" t="s">
        <v>19</v>
      </c>
      <c r="C46" s="50" t="s">
        <v>19</v>
      </c>
      <c r="D46" s="50" t="s">
        <v>19</v>
      </c>
      <c r="E46" s="50" t="s">
        <v>19</v>
      </c>
      <c r="F46" s="50" t="s">
        <v>19</v>
      </c>
      <c r="G46" s="50" t="s">
        <v>19</v>
      </c>
      <c r="H46" s="50" t="s">
        <v>19</v>
      </c>
      <c r="I46" s="50" t="s">
        <v>19</v>
      </c>
      <c r="J46" s="50" t="s">
        <v>19</v>
      </c>
      <c r="K46" s="50" t="s">
        <v>19</v>
      </c>
      <c r="L46" s="50" t="s">
        <v>19</v>
      </c>
      <c r="M46" s="50" t="s">
        <v>19</v>
      </c>
      <c r="N46" s="50" t="s">
        <v>19</v>
      </c>
      <c r="O46" s="50" t="s">
        <v>19</v>
      </c>
    </row>
    <row r="47" spans="1:15" s="20" customFormat="1" ht="19.5" customHeight="1">
      <c r="A47" s="52"/>
      <c r="B47" s="50" t="s">
        <v>19</v>
      </c>
      <c r="C47" s="50" t="s">
        <v>19</v>
      </c>
      <c r="D47" s="50" t="s">
        <v>19</v>
      </c>
      <c r="E47" s="50" t="s">
        <v>19</v>
      </c>
      <c r="F47" s="50" t="s">
        <v>19</v>
      </c>
      <c r="G47" s="50" t="s">
        <v>19</v>
      </c>
      <c r="H47" s="50" t="s">
        <v>19</v>
      </c>
      <c r="I47" s="50" t="s">
        <v>19</v>
      </c>
      <c r="J47" s="50" t="s">
        <v>19</v>
      </c>
      <c r="K47" s="50" t="s">
        <v>19</v>
      </c>
      <c r="L47" s="50" t="s">
        <v>19</v>
      </c>
      <c r="M47" s="50" t="s">
        <v>19</v>
      </c>
      <c r="N47" s="50" t="s">
        <v>19</v>
      </c>
      <c r="O47" s="50" t="s">
        <v>19</v>
      </c>
    </row>
    <row r="48" spans="1:15" s="20" customFormat="1" ht="19.5" customHeight="1">
      <c r="A48" s="51" t="s">
        <v>19</v>
      </c>
      <c r="B48" s="50" t="s">
        <v>19</v>
      </c>
      <c r="C48" s="50" t="s">
        <v>19</v>
      </c>
      <c r="D48" s="50" t="s">
        <v>19</v>
      </c>
      <c r="E48" s="50" t="s">
        <v>19</v>
      </c>
      <c r="F48" s="50" t="s">
        <v>19</v>
      </c>
      <c r="G48" s="50" t="s">
        <v>19</v>
      </c>
      <c r="H48" s="50" t="s">
        <v>19</v>
      </c>
      <c r="I48" s="50" t="s">
        <v>19</v>
      </c>
      <c r="J48" s="50" t="s">
        <v>19</v>
      </c>
      <c r="K48" s="50" t="s">
        <v>19</v>
      </c>
      <c r="L48" s="50" t="s">
        <v>19</v>
      </c>
      <c r="M48" s="50" t="s">
        <v>19</v>
      </c>
      <c r="N48" s="50" t="s">
        <v>19</v>
      </c>
      <c r="O48" s="50" t="s">
        <v>19</v>
      </c>
    </row>
    <row r="49" spans="1:15" s="20" customFormat="1" ht="19.5" customHeight="1">
      <c r="A49" s="51" t="s">
        <v>19</v>
      </c>
      <c r="B49" s="50" t="s">
        <v>19</v>
      </c>
      <c r="C49" s="50" t="s">
        <v>19</v>
      </c>
      <c r="D49" s="50" t="s">
        <v>19</v>
      </c>
      <c r="E49" s="50" t="s">
        <v>19</v>
      </c>
      <c r="F49" s="50" t="s">
        <v>19</v>
      </c>
      <c r="G49" s="50" t="s">
        <v>19</v>
      </c>
      <c r="H49" s="50" t="s">
        <v>19</v>
      </c>
      <c r="I49" s="50" t="s">
        <v>19</v>
      </c>
      <c r="J49" s="50" t="s">
        <v>19</v>
      </c>
      <c r="K49" s="50" t="s">
        <v>19</v>
      </c>
      <c r="L49" s="50" t="s">
        <v>19</v>
      </c>
      <c r="M49" s="50" t="s">
        <v>19</v>
      </c>
      <c r="N49" s="50" t="s">
        <v>19</v>
      </c>
      <c r="O49" s="50" t="s">
        <v>19</v>
      </c>
    </row>
    <row r="50" spans="1:15" s="20" customFormat="1" ht="19.5" customHeight="1">
      <c r="A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</row>
    <row r="51" spans="1:15" ht="18.75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ht="18.75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ht="18" customHeight="1">
      <c r="A53" s="56"/>
      <c r="B53" s="57"/>
      <c r="C53" s="57"/>
      <c r="D53" s="57"/>
      <c r="E53" s="49"/>
      <c r="G53" s="57"/>
      <c r="H53" s="57"/>
      <c r="I53" s="57"/>
      <c r="J53" s="57"/>
      <c r="K53" s="57"/>
      <c r="L53" s="57"/>
      <c r="M53" s="57"/>
      <c r="N53" s="57"/>
      <c r="O53" s="58"/>
    </row>
    <row r="54" ht="18" customHeight="1"/>
    <row r="55" ht="18" customHeight="1"/>
  </sheetData>
  <sheetProtection/>
  <mergeCells count="2">
    <mergeCell ref="A2:O2"/>
    <mergeCell ref="A1:O1"/>
  </mergeCells>
  <printOptions/>
  <pageMargins left="0.97" right="0.35433070866141736" top="0.7874015748031497" bottom="0.5118110236220472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2010-04-26T07:25:04Z</cp:lastPrinted>
  <dcterms:created xsi:type="dcterms:W3CDTF">1997-12-26T01:49:36Z</dcterms:created>
  <dcterms:modified xsi:type="dcterms:W3CDTF">2024-04-19T03:01:06Z</dcterms:modified>
  <cp:category/>
  <cp:version/>
  <cp:contentType/>
  <cp:contentStatus/>
</cp:coreProperties>
</file>