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Kh.72" sheetId="1" r:id="rId1"/>
    <sheet name="Kh.89" sheetId="2" r:id="rId2"/>
  </sheets>
  <definedNames>
    <definedName name="_xlnm.Print_Area" localSheetId="0">'Kh.72'!$A$1:$I$65</definedName>
    <definedName name="_xlnm.Print_Area" localSheetId="1">'Kh.89'!$A$1:$I$58</definedName>
    <definedName name="_xlnm.Print_Titles" localSheetId="0">'Kh.72'!$1:$10</definedName>
    <definedName name="_xlnm.Print_Titles" localSheetId="1">'Kh.89'!$1:$10</definedName>
  </definedNames>
  <calcPr fullCalcOnLoad="1"/>
</workbook>
</file>

<file path=xl/sharedStrings.xml><?xml version="1.0" encoding="utf-8"?>
<sst xmlns="http://schemas.openxmlformats.org/spreadsheetml/2006/main" count="321" uniqueCount="164">
  <si>
    <t>อ.ท. 1-02</t>
  </si>
  <si>
    <t>กรมชลประทาน</t>
  </si>
  <si>
    <t>ตารางแสดงสถิติการสำรวจปริมาณน้ำ</t>
  </si>
  <si>
    <t>แม่น้ำ   น้ำแม่คำ</t>
  </si>
  <si>
    <t>สถานี   น้ำแม่คำ</t>
  </si>
  <si>
    <t>Code   KH.72</t>
  </si>
  <si>
    <t>ตำบล   ศรีค้ำ</t>
  </si>
  <si>
    <t>อำเภอ    แม่จัน</t>
  </si>
  <si>
    <t>จังหวัด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</si>
  <si>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</si>
  <si>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</si>
  <si>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</si>
  <si>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</si>
  <si>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</si>
  <si>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</si>
  <si>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</si>
  <si>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</si>
  <si>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</si>
  <si>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</si>
  <si>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</si>
  <si>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</si>
  <si>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</si>
  <si>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</si>
  <si>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</si>
  <si>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</si>
  <si>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น้ำแม่จัน</t>
  </si>
  <si>
    <t>สถานี   น้ำแม่จัน</t>
  </si>
  <si>
    <t>Code   KH.89</t>
  </si>
  <si>
    <t>ตำบล   ป่าซาง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</si>
  <si>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</si>
  <si>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</si>
  <si>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</si>
  <si>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</si>
  <si>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>สำรวจที่แนวสะพาน</t>
  </si>
  <si>
    <t>จุดสำรวจ</t>
  </si>
  <si>
    <t>รวม</t>
  </si>
  <si>
    <t>จุด</t>
  </si>
  <si>
    <t xml:space="preserve"> ปีน้ำ     2555  ( 2012 )</t>
  </si>
  <si>
    <t>11.02-11.15</t>
  </si>
  <si>
    <t>11.25-11.43</t>
  </si>
  <si>
    <t>09.06-09.27</t>
  </si>
  <si>
    <t>11.32-11.42</t>
  </si>
  <si>
    <t>12.24-12.35</t>
  </si>
  <si>
    <t>09.40-09.47</t>
  </si>
  <si>
    <t>09.38-09.50</t>
  </si>
  <si>
    <t>10.34-10.57</t>
  </si>
  <si>
    <t>09.30-09.47</t>
  </si>
  <si>
    <t>09.31-09.49</t>
  </si>
  <si>
    <t>3 พ.ค.55</t>
  </si>
  <si>
    <t>10 พ.ค.55</t>
  </si>
  <si>
    <t>21 พ.ค.55</t>
  </si>
  <si>
    <t>28 พ.ค.55</t>
  </si>
  <si>
    <t>10.08-10.20</t>
  </si>
  <si>
    <t>11.23-11.40</t>
  </si>
  <si>
    <t>10.45-11.00</t>
  </si>
  <si>
    <t>10.14-10.32</t>
  </si>
  <si>
    <t>5 มิ.ย.55</t>
  </si>
  <si>
    <t>13 มิ.ย.55</t>
  </si>
  <si>
    <t>19 มิ.ย.55</t>
  </si>
  <si>
    <t>27 มิ.ย.55</t>
  </si>
  <si>
    <t>10.00-10.12</t>
  </si>
  <si>
    <t>09.48-10.02</t>
  </si>
  <si>
    <t>09.40-09.56</t>
  </si>
  <si>
    <t>09.50-10.10</t>
  </si>
  <si>
    <t>10.24-10.38</t>
  </si>
  <si>
    <t>10.28-10.56</t>
  </si>
  <si>
    <t>10.20-10.35</t>
  </si>
  <si>
    <t>10.38-11.01</t>
  </si>
  <si>
    <t>3 ก.ค.55</t>
  </si>
  <si>
    <t>11 ก.ค.55</t>
  </si>
  <si>
    <t>12 ก.ค.55</t>
  </si>
  <si>
    <t>18 ก.ค.55</t>
  </si>
  <si>
    <t>25 ก.ค.55</t>
  </si>
  <si>
    <t>09.36-09.53</t>
  </si>
  <si>
    <t>10.24-10.41</t>
  </si>
  <si>
    <t>09.23-09.52</t>
  </si>
  <si>
    <t>09.44-10.14</t>
  </si>
  <si>
    <t>09.40-09.59</t>
  </si>
  <si>
    <t>10.10-10.31</t>
  </si>
  <si>
    <t>11.08-11.27</t>
  </si>
  <si>
    <t>10.29-10.46</t>
  </si>
  <si>
    <t>10.26-10.41</t>
  </si>
  <si>
    <t>8 ส.ค.55</t>
  </si>
  <si>
    <t>15 ส.ค.55</t>
  </si>
  <si>
    <t>21 ส.ค.55</t>
  </si>
  <si>
    <t>28 ส.ค.55</t>
  </si>
  <si>
    <t>09.34-09.52</t>
  </si>
  <si>
    <t>09.45-10.20</t>
  </si>
  <si>
    <t>09.51-10.08</t>
  </si>
  <si>
    <t>10.18-10.45</t>
  </si>
  <si>
    <t>10.15-10.34</t>
  </si>
  <si>
    <t>10.37-10.54</t>
  </si>
  <si>
    <t>10.25-10.41</t>
  </si>
  <si>
    <t>11.20-11.40</t>
  </si>
  <si>
    <t>4 ก.ย. 55</t>
  </si>
  <si>
    <t>20 ก.ย. 55</t>
  </si>
  <si>
    <t>25 ก.ย. 55</t>
  </si>
  <si>
    <t>09.51-10.14</t>
  </si>
  <si>
    <t>09.52-10.20</t>
  </si>
  <si>
    <t>10.39-10.58</t>
  </si>
  <si>
    <t>10.34-10.47</t>
  </si>
  <si>
    <t>10.50-11.05</t>
  </si>
  <si>
    <t>11.20-11.34</t>
  </si>
  <si>
    <t>13.27-13.51</t>
  </si>
  <si>
    <t>12.50-13.12</t>
  </si>
  <si>
    <t>10.58-11.15</t>
  </si>
  <si>
    <t>3 ต.ค. 55</t>
  </si>
  <si>
    <t>11 ต.ค. 55</t>
  </si>
  <si>
    <t>24 ต.ค. 55</t>
  </si>
  <si>
    <t>18.24-14.41</t>
  </si>
  <si>
    <t>13.26-13.38</t>
  </si>
  <si>
    <t>11.40-11.53</t>
  </si>
  <si>
    <t>7 พ.ย. 55</t>
  </si>
  <si>
    <t>14 พ.ย. 55</t>
  </si>
  <si>
    <t>22 พ.ย. 55</t>
  </si>
  <si>
    <t>26 พ.ย. 55</t>
  </si>
  <si>
    <t>13.19-13.34</t>
  </si>
  <si>
    <t>10.20-10.40</t>
  </si>
  <si>
    <t>09.33-09.51</t>
  </si>
  <si>
    <t>12.34-12.45</t>
  </si>
  <si>
    <t>7 ธ.ค. 55</t>
  </si>
  <si>
    <t>12 ธ.ค. 55</t>
  </si>
  <si>
    <t>20 ธ.ค. 55</t>
  </si>
  <si>
    <t>26 ธ.ค. 55</t>
  </si>
  <si>
    <t>09.44-10.00</t>
  </si>
  <si>
    <t>14.11-14.20</t>
  </si>
  <si>
    <t>10.10-10.30</t>
  </si>
  <si>
    <t>09.37-09.52</t>
  </si>
  <si>
    <t>13.54-14.06</t>
  </si>
  <si>
    <t>10.57-11.13</t>
  </si>
  <si>
    <t>10.08-10.21</t>
  </si>
  <si>
    <t>13.05-13.15</t>
  </si>
  <si>
    <t>14.53-15.16</t>
  </si>
  <si>
    <t>11.00-11.12</t>
  </si>
  <si>
    <t>10.07-10.20</t>
  </si>
  <si>
    <t>3 ม.ค. 56</t>
  </si>
  <si>
    <t>11 ม.ค. 56</t>
  </si>
  <si>
    <t>17 ม.ค. 56</t>
  </si>
  <si>
    <t>28 ม.ค. 56</t>
  </si>
  <si>
    <t>10.00-10.17</t>
  </si>
  <si>
    <t>12.00-12.15</t>
  </si>
  <si>
    <t>09.58-10.15</t>
  </si>
  <si>
    <t>09.48-10.04</t>
  </si>
  <si>
    <t>10.32-10.43</t>
  </si>
  <si>
    <t>12.50-13.02</t>
  </si>
  <si>
    <t>10.35-11.00</t>
  </si>
  <si>
    <t>10.27-10.38</t>
  </si>
  <si>
    <t>8 ก.พ. 56</t>
  </si>
  <si>
    <t>26 ก.พ. 56</t>
  </si>
  <si>
    <t>10.00-10.25</t>
  </si>
  <si>
    <t>10.30-10.35</t>
  </si>
  <si>
    <t>10.41-10.53</t>
  </si>
  <si>
    <t>7 มี.ค. 56</t>
  </si>
  <si>
    <t>14 มี.ค. 56</t>
  </si>
  <si>
    <t>20 มี.ค. 56</t>
  </si>
  <si>
    <t>26 มี.ค. 56</t>
  </si>
  <si>
    <t>09.48-10.00</t>
  </si>
  <si>
    <t>10.16-10.39</t>
  </si>
  <si>
    <t>09.45-10.00</t>
  </si>
  <si>
    <t>09.55-10.35</t>
  </si>
  <si>
    <t>10.16-10.28</t>
  </si>
  <si>
    <t>10.58-11.10</t>
  </si>
  <si>
    <t>10.21-10.32</t>
  </si>
  <si>
    <t>10.35-10.45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</si>
</sst>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00"/>
    <numFmt numFmtId="182" formatCode="0.0000"/>
    <numFmt numFmtId="183" formatCode="0.00000"/>
    <numFmt numFmtId="184" formatCode="0.0"/>
    <numFmt numFmtId="185" formatCode="dd\ ดดด"/>
    <numFmt numFmtId="186" formatCode="0.00000000"/>
    <numFmt numFmtId="187" formatCode="0.0000000"/>
    <numFmt numFmtId="188" formatCode="0.000000"/>
    <numFmt numFmtId="189" formatCode="d\ \ ดดด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วว/ดด/ปป"/>
    <numFmt numFmtId="205" formatCode="ช\.น\ &quot;น.&quot;"/>
    <numFmt numFmtId="206" formatCode="\t0.00E+00"/>
    <numFmt numFmtId="207" formatCode="&quot;฿&quot;\t#,##0_);\(&quot;฿&quot;\t#,##0\)"/>
    <numFmt numFmtId="208" formatCode="&quot;฿&quot;\t#,##0_);[Red]\(&quot;฿&quot;\t#,##0\)"/>
    <numFmt numFmtId="209" formatCode="dd\ \ ดดด"/>
    <numFmt numFmtId="210" formatCode="0.000;[Red]0.000"/>
    <numFmt numFmtId="211" formatCode="0.0;[Red]0.0"/>
    <numFmt numFmtId="212" formatCode="0.00;[Red]0.00"/>
    <numFmt numFmtId="213" formatCode="d\ ดดด\ "/>
    <numFmt numFmtId="214" formatCode="dd/mm/bb"/>
    <numFmt numFmtId="215" formatCode="0.000%"/>
    <numFmt numFmtId="216" formatCode="m/d"/>
    <numFmt numFmtId="217" formatCode="dd\ ดดด\ yyyy"/>
    <numFmt numFmtId="218" formatCode="d/ดดดm"/>
    <numFmt numFmtId="219" formatCode="mmm\-yyyy"/>
    <numFmt numFmtId="220" formatCode="[$-41E]d\ mmmm\ yyyy"/>
    <numFmt numFmtId="221" formatCode="[$-1070000]d/mm/yyyy;@"/>
    <numFmt numFmtId="222" formatCode="[$-107041E]d\ mmm\ yy;@"/>
  </numFmts>
  <fonts count="65">
    <font>
      <sz val="14"/>
      <name val="Cordia New"/>
      <family val="0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0"/>
    </font>
    <font>
      <b/>
      <sz val="14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ngsanaUPC"/>
      <family val="0"/>
    </font>
    <font>
      <sz val="17"/>
      <color indexed="8"/>
      <name val="Cordia New"/>
      <family val="0"/>
    </font>
    <font>
      <sz val="11.5"/>
      <color indexed="8"/>
      <name val="Cordia New"/>
      <family val="0"/>
    </font>
    <font>
      <sz val="12.75"/>
      <color indexed="8"/>
      <name val="Cordia New"/>
      <family val="0"/>
    </font>
    <font>
      <sz val="19"/>
      <color indexed="8"/>
      <name val="Cordia New"/>
      <family val="0"/>
    </font>
    <font>
      <sz val="13.5"/>
      <color indexed="8"/>
      <name val="Cordia New"/>
      <family val="0"/>
    </font>
    <font>
      <sz val="14"/>
      <color indexed="8"/>
      <name val="Cordia New"/>
      <family val="0"/>
    </font>
    <font>
      <sz val="18.75"/>
      <color indexed="8"/>
      <name val="Cordia New"/>
      <family val="0"/>
    </font>
    <font>
      <sz val="13"/>
      <color indexed="8"/>
      <name val="Cordia New"/>
      <family val="0"/>
    </font>
    <font>
      <b/>
      <sz val="16"/>
      <color indexed="8"/>
      <name val="Cordia New"/>
      <family val="0"/>
    </font>
    <font>
      <sz val="9.5"/>
      <color indexed="8"/>
      <name val="Cordia New"/>
      <family val="0"/>
    </font>
    <font>
      <sz val="10.5"/>
      <color indexed="8"/>
      <name val="Cordia New"/>
      <family val="0"/>
    </font>
    <font>
      <sz val="17.5"/>
      <color indexed="8"/>
      <name val="Cordia New"/>
      <family val="0"/>
    </font>
    <font>
      <sz val="18.25"/>
      <color indexed="8"/>
      <name val="Cordia New"/>
      <family val="0"/>
    </font>
    <font>
      <sz val="15"/>
      <color indexed="8"/>
      <name val="Cordia New"/>
      <family val="0"/>
    </font>
    <font>
      <sz val="13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1" fillId="0" borderId="12" xfId="0" applyNumberFormat="1" applyFont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" fontId="1" fillId="0" borderId="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centerContinuous"/>
    </xf>
    <xf numFmtId="181" fontId="6" fillId="0" borderId="0" xfId="0" applyNumberFormat="1" applyFont="1" applyBorder="1" applyAlignment="1">
      <alignment horizontal="centerContinuous"/>
    </xf>
    <xf numFmtId="181" fontId="2" fillId="0" borderId="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Alignment="1">
      <alignment/>
    </xf>
    <xf numFmtId="181" fontId="2" fillId="0" borderId="14" xfId="0" applyNumberFormat="1" applyFont="1" applyBorder="1" applyAlignment="1">
      <alignment horizontal="center"/>
    </xf>
    <xf numFmtId="181" fontId="2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222" fontId="1" fillId="0" borderId="10" xfId="0" applyNumberFormat="1" applyFont="1" applyBorder="1" applyAlignment="1">
      <alignment horizontal="center" vertical="center"/>
    </xf>
    <xf numFmtId="222" fontId="1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35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"/>
          <c:w val="0.86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'Kh.72'!$H$11:$H$54</c:f>
              <c:numCache/>
            </c:numRef>
          </c:xVal>
          <c:yVal>
            <c:numRef>
              <c:f>'Kh.72'!$C$11:$C$54</c:f>
              <c:numCache/>
            </c:numRef>
          </c:yVal>
          <c:smooth val="0"/>
        </c:ser>
        <c:axId val="17827290"/>
        <c:axId val="26227883"/>
      </c:scatterChart>
      <c:valAx>
        <c:axId val="17827290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227883"/>
        <c:crossesAt val="300"/>
        <c:crossBetween val="midCat"/>
        <c:dispUnits/>
        <c:majorUnit val="50"/>
        <c:minorUnit val="25"/>
      </c:valAx>
      <c:valAx>
        <c:axId val="26227883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82729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"/>
          <c:w val="0.88575"/>
          <c:h val="0.9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'Kh.72'!$F$11:$F$54</c:f>
              <c:numCache/>
            </c:numRef>
          </c:xVal>
          <c:yVal>
            <c:numRef>
              <c:f>'Kh.72'!$C$11:$C$54</c:f>
              <c:numCache/>
            </c:numRef>
          </c:yVal>
          <c:smooth val="0"/>
        </c:ser>
        <c:axId val="34724356"/>
        <c:axId val="44083749"/>
      </c:scatterChart>
      <c:valAx>
        <c:axId val="3472435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083749"/>
        <c:crossesAt val="300"/>
        <c:crossBetween val="midCat"/>
        <c:dispUnits/>
        <c:majorUnit val="50"/>
        <c:minorUnit val="25"/>
      </c:valAx>
      <c:valAx>
        <c:axId val="44083749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72435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65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'Kh.72'!$G$11:$G$54</c:f>
              <c:numCache/>
            </c:numRef>
          </c:xVal>
          <c:yVal>
            <c:numRef>
              <c:f>'Kh.72'!$C$11:$C$54</c:f>
              <c:numCache/>
            </c:numRef>
          </c:yVal>
          <c:smooth val="0"/>
        </c:ser>
        <c:axId val="61209422"/>
        <c:axId val="14013887"/>
      </c:scatterChart>
      <c:valAx>
        <c:axId val="61209422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013887"/>
        <c:crossesAt val="300"/>
        <c:crossBetween val="midCat"/>
        <c:dispUnits/>
        <c:majorUnit val="0.3"/>
        <c:minorUnit val="0.1"/>
      </c:valAx>
      <c:valAx>
        <c:axId val="14013887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20942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8622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'Kh.89'!$H$11:$H$49</c:f>
              <c:numCache/>
            </c:numRef>
          </c:xVal>
          <c:yVal>
            <c:numRef>
              <c:f>'Kh.89'!$C$11:$C$49</c:f>
              <c:numCache/>
            </c:numRef>
          </c:yVal>
          <c:smooth val="0"/>
        </c:ser>
        <c:axId val="59016120"/>
        <c:axId val="61383033"/>
      </c:scatterChart>
      <c:valAx>
        <c:axId val="590161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383033"/>
        <c:crossesAt val="300"/>
        <c:crossBetween val="midCat"/>
        <c:dispUnits/>
        <c:majorUnit val="20"/>
        <c:minorUnit val="10"/>
      </c:valAx>
      <c:valAx>
        <c:axId val="61383033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01612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91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'Kh.89'!$F$11:$F$49</c:f>
              <c:numCache/>
            </c:numRef>
          </c:xVal>
          <c:yVal>
            <c:numRef>
              <c:f>'Kh.89'!$C$11:$C$49</c:f>
              <c:numCache/>
            </c:numRef>
          </c:yVal>
          <c:smooth val="0"/>
        </c:ser>
        <c:axId val="15576386"/>
        <c:axId val="5969747"/>
      </c:scatterChart>
      <c:valAx>
        <c:axId val="155763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69747"/>
        <c:crossesAt val="300"/>
        <c:crossBetween val="midCat"/>
        <c:dispUnits/>
        <c:majorUnit val="20"/>
        <c:minorUnit val="10"/>
      </c:valAx>
      <c:valAx>
        <c:axId val="5969747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57638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"/>
          <c:w val="0.834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'Kh.89'!$G$11:$G$49</c:f>
              <c:numCache/>
            </c:numRef>
          </c:xVal>
          <c:yVal>
            <c:numRef>
              <c:f>'Kh.89'!$C$11:$C$49</c:f>
              <c:numCache/>
            </c:numRef>
          </c:yVal>
          <c:smooth val="0"/>
        </c:ser>
        <c:axId val="53727724"/>
        <c:axId val="13787469"/>
      </c:scatterChart>
      <c:valAx>
        <c:axId val="53727724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787469"/>
        <c:crossesAt val="300"/>
        <c:crossBetween val="midCat"/>
        <c:dispUnits/>
        <c:majorUnit val="0.3"/>
        <c:minorUnit val="0.1"/>
      </c:valAx>
      <c:valAx>
        <c:axId val="13787469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72772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5</xdr:col>
      <xdr:colOff>409575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561975</xdr:colOff>
      <xdr:row>69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8202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4"/>
        <xdr:cNvGraphicFramePr/>
      </xdr:nvGraphicFramePr>
      <xdr:xfrm>
        <a:off x="6915150" y="971550"/>
        <a:ext cx="5314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6924675" y="373380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27</xdr:row>
      <xdr:rowOff>47625</xdr:rowOff>
    </xdr:from>
    <xdr:to>
      <xdr:col>17</xdr:col>
      <xdr:colOff>247650</xdr:colOff>
      <xdr:row>38</xdr:row>
      <xdr:rowOff>219075</xdr:rowOff>
    </xdr:to>
    <xdr:graphicFrame>
      <xdr:nvGraphicFramePr>
        <xdr:cNvPr id="5" name="Chart 6"/>
        <xdr:cNvGraphicFramePr/>
      </xdr:nvGraphicFramePr>
      <xdr:xfrm>
        <a:off x="6838950" y="7105650"/>
        <a:ext cx="53530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43550" cy="942975"/>
    <xdr:sp>
      <xdr:nvSpPr>
        <xdr:cNvPr id="6" name="Text Box 7"/>
        <xdr:cNvSpPr txBox="1">
          <a:spLocks noChangeArrowheads="1"/>
        </xdr:cNvSpPr>
      </xdr:nvSpPr>
      <xdr:spPr>
        <a:xfrm>
          <a:off x="6838950" y="133350"/>
          <a:ext cx="5543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น้ำแม่คำ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Kh.72)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อ.แม่จัน  จ.เชียงราย  (ปีน้ำ  2011)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9525</xdr:rowOff>
    </xdr:from>
    <xdr:to>
      <xdr:col>5</xdr:col>
      <xdr:colOff>390525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561975</xdr:colOff>
      <xdr:row>63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29500" y="166878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6943725" y="971550"/>
        <a:ext cx="53149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13</xdr:row>
      <xdr:rowOff>0</xdr:rowOff>
    </xdr:from>
    <xdr:to>
      <xdr:col>17</xdr:col>
      <xdr:colOff>333375</xdr:colOff>
      <xdr:row>23</xdr:row>
      <xdr:rowOff>257175</xdr:rowOff>
    </xdr:to>
    <xdr:graphicFrame>
      <xdr:nvGraphicFramePr>
        <xdr:cNvPr id="4" name="Chart 5"/>
        <xdr:cNvGraphicFramePr/>
      </xdr:nvGraphicFramePr>
      <xdr:xfrm>
        <a:off x="6953250" y="3324225"/>
        <a:ext cx="53530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23</xdr:row>
      <xdr:rowOff>238125</xdr:rowOff>
    </xdr:from>
    <xdr:to>
      <xdr:col>17</xdr:col>
      <xdr:colOff>361950</xdr:colOff>
      <xdr:row>35</xdr:row>
      <xdr:rowOff>66675</xdr:rowOff>
    </xdr:to>
    <xdr:graphicFrame>
      <xdr:nvGraphicFramePr>
        <xdr:cNvPr id="5" name="Chart 6"/>
        <xdr:cNvGraphicFramePr/>
      </xdr:nvGraphicFramePr>
      <xdr:xfrm>
        <a:off x="7000875" y="6229350"/>
        <a:ext cx="53340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43550" cy="942975"/>
    <xdr:sp>
      <xdr:nvSpPr>
        <xdr:cNvPr id="6" name="Text Box 7"/>
        <xdr:cNvSpPr txBox="1">
          <a:spLocks noChangeArrowheads="1"/>
        </xdr:cNvSpPr>
      </xdr:nvSpPr>
      <xdr:spPr>
        <a:xfrm>
          <a:off x="6867525" y="133350"/>
          <a:ext cx="5543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น้ำแม่จัน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Kh.89)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อ.แม่จัน  จ.เชียงราย  (ปีน้ำ  2011)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59"/>
  <sheetViews>
    <sheetView tabSelected="1" zoomScale="130" zoomScaleNormal="130" zoomScalePageLayoutView="0" workbookViewId="0" topLeftCell="A1">
      <selection activeCell="F61" sqref="F61"/>
    </sheetView>
  </sheetViews>
  <sheetFormatPr defaultColWidth="9.140625" defaultRowHeight="21.75"/>
  <cols>
    <col min="1" max="1" width="9.140625" style="12" customWidth="1"/>
    <col min="2" max="2" width="8.7109375" style="12" customWidth="1"/>
    <col min="3" max="3" width="9.140625" style="63" customWidth="1"/>
    <col min="4" max="4" width="10.7109375" style="29" customWidth="1"/>
    <col min="5" max="6" width="9.140625" style="12" customWidth="1"/>
    <col min="7" max="7" width="11.7109375" style="12" customWidth="1"/>
    <col min="8" max="8" width="10.8515625" style="12" customWidth="1"/>
    <col min="9" max="9" width="23.28125" style="29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8" width="9.140625" style="9" customWidth="1"/>
    <col min="19" max="16384" width="9.140625" style="12" customWidth="1"/>
  </cols>
  <sheetData>
    <row r="1" spans="1:18" s="1" customFormat="1" ht="21" customHeight="1">
      <c r="A1" s="1" t="s">
        <v>31</v>
      </c>
      <c r="C1" s="55"/>
      <c r="D1" s="2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40" s="5" customFormat="1" ht="21" customHeight="1">
      <c r="A2" s="4" t="s">
        <v>1</v>
      </c>
      <c r="C2" s="56"/>
      <c r="D2" s="6"/>
      <c r="E2" s="6"/>
      <c r="F2" s="6"/>
      <c r="G2" s="6"/>
      <c r="I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9" customFormat="1" ht="15" customHeight="1">
      <c r="A3" s="8"/>
      <c r="C3" s="57"/>
      <c r="D3" s="10"/>
      <c r="E3" s="10"/>
      <c r="F3" s="10"/>
      <c r="G3" s="10"/>
      <c r="I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4" customFormat="1" ht="26.25" customHeight="1">
      <c r="A4" s="13"/>
      <c r="C4" s="58" t="s">
        <v>2</v>
      </c>
      <c r="D4" s="15"/>
      <c r="E4" s="15"/>
      <c r="F4" s="15"/>
      <c r="G4" s="15"/>
      <c r="I4" s="16"/>
      <c r="J4" s="48"/>
      <c r="K4" s="48"/>
      <c r="L4" s="48"/>
      <c r="M4" s="48"/>
      <c r="N4" s="48"/>
      <c r="O4" s="48"/>
      <c r="P4" s="48"/>
      <c r="Q4" s="48"/>
      <c r="R4" s="4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9" customFormat="1" ht="4.5" customHeight="1">
      <c r="A5" s="8"/>
      <c r="C5" s="57"/>
      <c r="D5" s="10"/>
      <c r="E5" s="10"/>
      <c r="F5" s="10"/>
      <c r="G5" s="10"/>
      <c r="I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5" customFormat="1" ht="22.5" customHeight="1">
      <c r="A6" s="4" t="s">
        <v>3</v>
      </c>
      <c r="C6" s="59"/>
      <c r="D6" s="18" t="s">
        <v>4</v>
      </c>
      <c r="G6" s="5" t="s">
        <v>5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2.5" customHeight="1">
      <c r="A7" s="4" t="s">
        <v>6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2.5" customHeight="1">
      <c r="A8" s="5" t="s">
        <v>9</v>
      </c>
      <c r="C8" s="30">
        <v>393.4</v>
      </c>
      <c r="D8" s="18" t="s">
        <v>10</v>
      </c>
      <c r="G8" s="19" t="s">
        <v>37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5" customFormat="1" ht="21.75">
      <c r="A9" s="96" t="s">
        <v>11</v>
      </c>
      <c r="B9" s="20" t="s">
        <v>12</v>
      </c>
      <c r="C9" s="60" t="s">
        <v>12</v>
      </c>
      <c r="D9" s="20" t="s">
        <v>13</v>
      </c>
      <c r="E9" s="20" t="s">
        <v>14</v>
      </c>
      <c r="F9" s="20" t="s">
        <v>15</v>
      </c>
      <c r="G9" s="20" t="s">
        <v>16</v>
      </c>
      <c r="H9" s="20" t="s">
        <v>17</v>
      </c>
      <c r="I9" s="96" t="s">
        <v>18</v>
      </c>
    </row>
    <row r="10" spans="1:9" s="5" customFormat="1" ht="21.75">
      <c r="A10" s="97"/>
      <c r="B10" s="21" t="s">
        <v>19</v>
      </c>
      <c r="C10" s="61" t="s">
        <v>29</v>
      </c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97"/>
    </row>
    <row r="11" spans="1:18" s="24" customFormat="1" ht="21" customHeight="1">
      <c r="A11" s="76">
        <v>41001</v>
      </c>
      <c r="B11" s="47">
        <v>0.75</v>
      </c>
      <c r="C11" s="53">
        <f>$C$8+B11</f>
        <v>394.15</v>
      </c>
      <c r="D11" s="47" t="s">
        <v>38</v>
      </c>
      <c r="E11" s="47">
        <v>16.37</v>
      </c>
      <c r="F11" s="47">
        <v>2.29</v>
      </c>
      <c r="G11" s="46">
        <f>H11/F11</f>
        <v>0.5751091703056769</v>
      </c>
      <c r="H11" s="46">
        <v>1.317</v>
      </c>
      <c r="I11" s="70" t="s">
        <v>33</v>
      </c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4" customFormat="1" ht="21" customHeight="1">
      <c r="A12" s="77">
        <v>41008</v>
      </c>
      <c r="B12" s="28">
        <v>0.96</v>
      </c>
      <c r="C12" s="54">
        <f aca="true" t="shared" si="0" ref="C12:C33">$C$8+B12</f>
        <v>394.35999999999996</v>
      </c>
      <c r="D12" s="28" t="s">
        <v>39</v>
      </c>
      <c r="E12" s="28">
        <v>29.06</v>
      </c>
      <c r="F12" s="28">
        <v>7.69</v>
      </c>
      <c r="G12" s="23">
        <f>H12/F12</f>
        <v>0.7578673602080624</v>
      </c>
      <c r="H12" s="23">
        <v>5.828</v>
      </c>
      <c r="I12" s="69" t="s">
        <v>32</v>
      </c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4" customFormat="1" ht="21" customHeight="1">
      <c r="A13" s="77">
        <v>41025</v>
      </c>
      <c r="B13" s="22">
        <v>0.68</v>
      </c>
      <c r="C13" s="54">
        <f t="shared" si="0"/>
        <v>394.08</v>
      </c>
      <c r="D13" s="28" t="s">
        <v>40</v>
      </c>
      <c r="E13" s="22">
        <v>17.12</v>
      </c>
      <c r="F13" s="22">
        <v>2.37</v>
      </c>
      <c r="G13" s="23">
        <f>H13/F13</f>
        <v>0.47383966244725734</v>
      </c>
      <c r="H13" s="23">
        <v>1.123</v>
      </c>
      <c r="I13" s="69" t="s">
        <v>32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18" s="24" customFormat="1" ht="21" customHeight="1">
      <c r="A14" s="93" t="s">
        <v>48</v>
      </c>
      <c r="B14" s="28">
        <v>0.68</v>
      </c>
      <c r="C14" s="54">
        <f t="shared" si="0"/>
        <v>394.08</v>
      </c>
      <c r="D14" s="28" t="s">
        <v>44</v>
      </c>
      <c r="E14" s="28">
        <v>17.5</v>
      </c>
      <c r="F14" s="28">
        <v>3.19</v>
      </c>
      <c r="G14" s="23">
        <f aca="true" t="shared" si="1" ref="G14:G33">H14/F14</f>
        <v>0.5868338557993731</v>
      </c>
      <c r="H14" s="23">
        <v>1.872</v>
      </c>
      <c r="I14" s="69" t="s">
        <v>32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1:18" s="24" customFormat="1" ht="21" customHeight="1">
      <c r="A15" s="93" t="s">
        <v>49</v>
      </c>
      <c r="B15" s="28">
        <v>0.73</v>
      </c>
      <c r="C15" s="54">
        <f t="shared" si="0"/>
        <v>394.13</v>
      </c>
      <c r="D15" s="28" t="s">
        <v>45</v>
      </c>
      <c r="E15" s="28">
        <v>25.8</v>
      </c>
      <c r="F15" s="28">
        <v>5.93</v>
      </c>
      <c r="G15" s="23">
        <f t="shared" si="1"/>
        <v>0.6693086003372681</v>
      </c>
      <c r="H15" s="23">
        <v>3.969</v>
      </c>
      <c r="I15" s="69" t="s">
        <v>32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1:18" s="24" customFormat="1" ht="21" customHeight="1">
      <c r="A16" s="93" t="s">
        <v>50</v>
      </c>
      <c r="B16" s="28">
        <v>0.66</v>
      </c>
      <c r="C16" s="54">
        <f t="shared" si="0"/>
        <v>394.06</v>
      </c>
      <c r="D16" s="28" t="s">
        <v>46</v>
      </c>
      <c r="E16" s="28">
        <v>21.58</v>
      </c>
      <c r="F16" s="28">
        <v>4.43</v>
      </c>
      <c r="G16" s="23">
        <f t="shared" si="1"/>
        <v>0.6724604966139955</v>
      </c>
      <c r="H16" s="23">
        <v>2.979</v>
      </c>
      <c r="I16" s="69" t="s">
        <v>32</v>
      </c>
      <c r="J16" s="36"/>
      <c r="K16" s="36"/>
      <c r="L16" s="36"/>
      <c r="M16" s="36"/>
      <c r="N16" s="36"/>
      <c r="O16" s="36"/>
      <c r="P16" s="36"/>
      <c r="Q16" s="36"/>
      <c r="R16" s="36"/>
    </row>
    <row r="17" spans="1:18" s="24" customFormat="1" ht="21" customHeight="1">
      <c r="A17" s="93" t="s">
        <v>51</v>
      </c>
      <c r="B17" s="34">
        <v>0.83</v>
      </c>
      <c r="C17" s="54">
        <f t="shared" si="0"/>
        <v>394.22999999999996</v>
      </c>
      <c r="D17" s="28" t="s">
        <v>47</v>
      </c>
      <c r="E17" s="28">
        <v>28.82</v>
      </c>
      <c r="F17" s="28">
        <v>8.87</v>
      </c>
      <c r="G17" s="23">
        <f t="shared" si="1"/>
        <v>0.8535512965050733</v>
      </c>
      <c r="H17" s="23">
        <v>7.571</v>
      </c>
      <c r="I17" s="69" t="s">
        <v>32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4" customFormat="1" ht="21" customHeight="1">
      <c r="A18" s="93" t="s">
        <v>56</v>
      </c>
      <c r="B18" s="22">
        <v>0.89</v>
      </c>
      <c r="C18" s="54">
        <f t="shared" si="0"/>
        <v>394.28999999999996</v>
      </c>
      <c r="D18" s="28" t="s">
        <v>60</v>
      </c>
      <c r="E18" s="22">
        <v>28.38</v>
      </c>
      <c r="F18" s="22">
        <v>8.89</v>
      </c>
      <c r="G18" s="23">
        <f t="shared" si="1"/>
        <v>0.7788526434195725</v>
      </c>
      <c r="H18" s="23">
        <v>6.924</v>
      </c>
      <c r="I18" s="69" t="s">
        <v>32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40" s="25" customFormat="1" ht="21" customHeight="1">
      <c r="A19" s="93" t="s">
        <v>57</v>
      </c>
      <c r="B19" s="22">
        <v>0.73</v>
      </c>
      <c r="C19" s="54">
        <f t="shared" si="0"/>
        <v>394.13</v>
      </c>
      <c r="D19" s="49" t="s">
        <v>61</v>
      </c>
      <c r="E19" s="22">
        <v>27</v>
      </c>
      <c r="F19" s="22">
        <v>7.47</v>
      </c>
      <c r="G19" s="23">
        <f t="shared" si="1"/>
        <v>0.811512717536814</v>
      </c>
      <c r="H19" s="23">
        <v>6.062</v>
      </c>
      <c r="I19" s="69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21" customHeight="1">
      <c r="A20" s="93" t="s">
        <v>58</v>
      </c>
      <c r="B20" s="22">
        <v>1.32</v>
      </c>
      <c r="C20" s="54">
        <f t="shared" si="0"/>
        <v>394.71999999999997</v>
      </c>
      <c r="D20" s="28" t="s">
        <v>62</v>
      </c>
      <c r="E20" s="22">
        <v>31.42</v>
      </c>
      <c r="F20" s="22">
        <v>16.73</v>
      </c>
      <c r="G20" s="23">
        <f t="shared" si="1"/>
        <v>0.9353855349671248</v>
      </c>
      <c r="H20" s="23">
        <v>15.649</v>
      </c>
      <c r="I20" s="69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5" customFormat="1" ht="21" customHeight="1">
      <c r="A21" s="93" t="s">
        <v>59</v>
      </c>
      <c r="B21" s="22">
        <v>0.6</v>
      </c>
      <c r="C21" s="54">
        <f t="shared" si="0"/>
        <v>394</v>
      </c>
      <c r="D21" s="28" t="s">
        <v>63</v>
      </c>
      <c r="E21" s="22">
        <v>23.91</v>
      </c>
      <c r="F21" s="22">
        <v>4.08</v>
      </c>
      <c r="G21" s="23">
        <f t="shared" si="1"/>
        <v>0.6411764705882353</v>
      </c>
      <c r="H21" s="23">
        <v>2.616</v>
      </c>
      <c r="I21" s="69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25" customFormat="1" ht="21" customHeight="1">
      <c r="A22" s="93" t="s">
        <v>68</v>
      </c>
      <c r="B22" s="22">
        <v>0.56</v>
      </c>
      <c r="C22" s="23">
        <f t="shared" si="0"/>
        <v>393.96</v>
      </c>
      <c r="D22" s="28" t="s">
        <v>73</v>
      </c>
      <c r="E22" s="22">
        <v>23.71</v>
      </c>
      <c r="F22" s="22">
        <v>4.42</v>
      </c>
      <c r="G22" s="23">
        <f t="shared" si="1"/>
        <v>0.6024886877828054</v>
      </c>
      <c r="H22" s="23">
        <v>2.663</v>
      </c>
      <c r="I22" s="69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21" customHeight="1">
      <c r="A23" s="93" t="s">
        <v>69</v>
      </c>
      <c r="B23" s="22">
        <v>1.25</v>
      </c>
      <c r="C23" s="23">
        <f t="shared" si="0"/>
        <v>394.65</v>
      </c>
      <c r="D23" s="28" t="s">
        <v>74</v>
      </c>
      <c r="E23" s="22">
        <v>31.1</v>
      </c>
      <c r="F23" s="22">
        <v>13.97</v>
      </c>
      <c r="G23" s="23">
        <f t="shared" si="1"/>
        <v>0.7972083035075161</v>
      </c>
      <c r="H23" s="23">
        <v>11.137</v>
      </c>
      <c r="I23" s="69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21" customHeight="1">
      <c r="A24" s="93" t="s">
        <v>70</v>
      </c>
      <c r="B24" s="22">
        <v>2.78</v>
      </c>
      <c r="C24" s="23">
        <f t="shared" si="0"/>
        <v>396.17999999999995</v>
      </c>
      <c r="D24" s="28" t="s">
        <v>75</v>
      </c>
      <c r="E24" s="22">
        <v>34.15</v>
      </c>
      <c r="F24" s="22">
        <v>58.41</v>
      </c>
      <c r="G24" s="23">
        <f t="shared" si="1"/>
        <v>0.8248073959938367</v>
      </c>
      <c r="H24" s="23">
        <v>48.177</v>
      </c>
      <c r="I24" s="69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21" customHeight="1">
      <c r="A25" s="93" t="s">
        <v>71</v>
      </c>
      <c r="B25" s="22">
        <v>1.69</v>
      </c>
      <c r="C25" s="23">
        <f t="shared" si="0"/>
        <v>395.09</v>
      </c>
      <c r="D25" s="28" t="s">
        <v>76</v>
      </c>
      <c r="E25" s="22">
        <v>32.08</v>
      </c>
      <c r="F25" s="22">
        <v>26.54</v>
      </c>
      <c r="G25" s="23">
        <f t="shared" si="1"/>
        <v>0.8534664657121327</v>
      </c>
      <c r="H25" s="23">
        <v>22.651</v>
      </c>
      <c r="I25" s="69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21" customHeight="1">
      <c r="A26" s="93" t="s">
        <v>72</v>
      </c>
      <c r="B26" s="22">
        <v>1.44</v>
      </c>
      <c r="C26" s="23">
        <f t="shared" si="0"/>
        <v>394.84</v>
      </c>
      <c r="D26" s="22" t="s">
        <v>77</v>
      </c>
      <c r="E26" s="22">
        <v>31.6</v>
      </c>
      <c r="F26" s="22">
        <v>18.72</v>
      </c>
      <c r="G26" s="23">
        <f t="shared" si="1"/>
        <v>0.8089209401709403</v>
      </c>
      <c r="H26" s="23">
        <v>15.143</v>
      </c>
      <c r="I26" s="69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21" customHeight="1">
      <c r="A27" s="93" t="s">
        <v>82</v>
      </c>
      <c r="B27" s="22">
        <v>1.51</v>
      </c>
      <c r="C27" s="23">
        <f t="shared" si="0"/>
        <v>394.90999999999997</v>
      </c>
      <c r="D27" s="22" t="s">
        <v>86</v>
      </c>
      <c r="E27" s="22">
        <v>31.9</v>
      </c>
      <c r="F27" s="22">
        <v>18.27</v>
      </c>
      <c r="G27" s="23">
        <f t="shared" si="1"/>
        <v>0.7767378215654078</v>
      </c>
      <c r="H27" s="23">
        <v>14.191</v>
      </c>
      <c r="I27" s="69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21" customHeight="1">
      <c r="A28" s="93" t="s">
        <v>83</v>
      </c>
      <c r="B28" s="22">
        <v>2.22</v>
      </c>
      <c r="C28" s="23">
        <f t="shared" si="0"/>
        <v>395.62</v>
      </c>
      <c r="D28" s="22" t="s">
        <v>87</v>
      </c>
      <c r="E28" s="22">
        <v>32.91</v>
      </c>
      <c r="F28" s="22">
        <v>38.93</v>
      </c>
      <c r="G28" s="23">
        <f t="shared" si="1"/>
        <v>0.8900847675314668</v>
      </c>
      <c r="H28" s="23">
        <v>34.651</v>
      </c>
      <c r="I28" s="69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21" customHeight="1">
      <c r="A29" s="93" t="s">
        <v>84</v>
      </c>
      <c r="B29" s="22">
        <v>1.83</v>
      </c>
      <c r="C29" s="23">
        <f t="shared" si="0"/>
        <v>395.22999999999996</v>
      </c>
      <c r="D29" s="22" t="s">
        <v>88</v>
      </c>
      <c r="E29" s="22">
        <v>32.39</v>
      </c>
      <c r="F29" s="22">
        <v>24.51</v>
      </c>
      <c r="G29" s="23">
        <f t="shared" si="1"/>
        <v>0.8698082415340677</v>
      </c>
      <c r="H29" s="23">
        <v>21.319</v>
      </c>
      <c r="I29" s="69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21" customHeight="1">
      <c r="A30" s="93" t="s">
        <v>85</v>
      </c>
      <c r="B30" s="22">
        <v>1.89</v>
      </c>
      <c r="C30" s="23">
        <f t="shared" si="0"/>
        <v>395.28999999999996</v>
      </c>
      <c r="D30" s="22" t="s">
        <v>89</v>
      </c>
      <c r="E30" s="22">
        <v>32.74</v>
      </c>
      <c r="F30" s="49">
        <v>28.67</v>
      </c>
      <c r="G30" s="23">
        <f t="shared" si="1"/>
        <v>0.9055807464248343</v>
      </c>
      <c r="H30" s="23">
        <v>25.963</v>
      </c>
      <c r="I30" s="69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25" customFormat="1" ht="21" customHeight="1">
      <c r="A31" s="93" t="s">
        <v>94</v>
      </c>
      <c r="B31" s="22">
        <v>1.79</v>
      </c>
      <c r="C31" s="23">
        <f t="shared" si="0"/>
        <v>395.19</v>
      </c>
      <c r="D31" s="22" t="s">
        <v>97</v>
      </c>
      <c r="E31" s="22">
        <v>32.37</v>
      </c>
      <c r="F31" s="49">
        <v>24.63</v>
      </c>
      <c r="G31" s="23">
        <f t="shared" si="1"/>
        <v>0.846975233455136</v>
      </c>
      <c r="H31" s="23">
        <v>20.861</v>
      </c>
      <c r="I31" s="69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25" customFormat="1" ht="21" customHeight="1">
      <c r="A32" s="93" t="s">
        <v>95</v>
      </c>
      <c r="B32" s="22">
        <v>1.89</v>
      </c>
      <c r="C32" s="23">
        <f t="shared" si="0"/>
        <v>395.28999999999996</v>
      </c>
      <c r="D32" s="22" t="s">
        <v>98</v>
      </c>
      <c r="E32" s="22">
        <v>32.45</v>
      </c>
      <c r="F32" s="22">
        <v>27.46</v>
      </c>
      <c r="G32" s="23">
        <f t="shared" si="1"/>
        <v>0.8623452294246176</v>
      </c>
      <c r="H32" s="23">
        <v>23.68</v>
      </c>
      <c r="I32" s="69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21" customHeight="1">
      <c r="A33" s="93" t="s">
        <v>96</v>
      </c>
      <c r="B33" s="22">
        <v>1.7</v>
      </c>
      <c r="C33" s="23">
        <f t="shared" si="0"/>
        <v>395.09999999999997</v>
      </c>
      <c r="D33" s="22" t="s">
        <v>99</v>
      </c>
      <c r="E33" s="22">
        <v>32.37</v>
      </c>
      <c r="F33" s="22">
        <v>23.66</v>
      </c>
      <c r="G33" s="23">
        <f t="shared" si="1"/>
        <v>0.8549873203719357</v>
      </c>
      <c r="H33" s="23">
        <v>20.229</v>
      </c>
      <c r="I33" s="69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21" customHeight="1">
      <c r="A34" s="93" t="s">
        <v>106</v>
      </c>
      <c r="B34" s="22">
        <v>2</v>
      </c>
      <c r="C34" s="23">
        <f aca="true" t="shared" si="2" ref="C34:C51">$C$8+B34</f>
        <v>395.4</v>
      </c>
      <c r="D34" s="22" t="s">
        <v>103</v>
      </c>
      <c r="E34" s="22">
        <v>30.22</v>
      </c>
      <c r="F34" s="22">
        <v>0.879</v>
      </c>
      <c r="G34" s="23">
        <f aca="true" t="shared" si="3" ref="G34:G49">H34/F34</f>
        <v>30.22980659840728</v>
      </c>
      <c r="H34" s="23">
        <v>26.572</v>
      </c>
      <c r="I34" s="69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21" customHeight="1">
      <c r="A35" s="93" t="s">
        <v>107</v>
      </c>
      <c r="B35" s="22">
        <v>2.13</v>
      </c>
      <c r="C35" s="23">
        <f t="shared" si="2"/>
        <v>395.53</v>
      </c>
      <c r="D35" s="22" t="s">
        <v>104</v>
      </c>
      <c r="E35" s="22">
        <v>31.95</v>
      </c>
      <c r="F35" s="22">
        <v>0.903</v>
      </c>
      <c r="G35" s="23">
        <f t="shared" si="3"/>
        <v>31.941306755260243</v>
      </c>
      <c r="H35" s="23">
        <v>28.843</v>
      </c>
      <c r="I35" s="69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21" customHeight="1">
      <c r="A36" s="93" t="s">
        <v>108</v>
      </c>
      <c r="B36" s="22">
        <v>1.69</v>
      </c>
      <c r="C36" s="23">
        <f t="shared" si="2"/>
        <v>395.09</v>
      </c>
      <c r="D36" s="22" t="s">
        <v>105</v>
      </c>
      <c r="E36" s="22">
        <v>24.12</v>
      </c>
      <c r="F36" s="22">
        <v>0.616</v>
      </c>
      <c r="G36" s="23">
        <f t="shared" si="3"/>
        <v>26.457792207792206</v>
      </c>
      <c r="H36" s="23">
        <v>16.298</v>
      </c>
      <c r="I36" s="69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21" customHeight="1">
      <c r="A37" s="93" t="s">
        <v>112</v>
      </c>
      <c r="B37" s="22">
        <v>1.65</v>
      </c>
      <c r="C37" s="23">
        <f t="shared" si="2"/>
        <v>395.04999999999995</v>
      </c>
      <c r="D37" s="22" t="s">
        <v>116</v>
      </c>
      <c r="E37" s="22">
        <v>32.2</v>
      </c>
      <c r="F37" s="22">
        <v>20.09</v>
      </c>
      <c r="G37" s="23">
        <f t="shared" si="3"/>
        <v>0.8233947237431559</v>
      </c>
      <c r="H37" s="23">
        <v>16.542</v>
      </c>
      <c r="I37" s="69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21" customHeight="1">
      <c r="A38" s="93" t="s">
        <v>113</v>
      </c>
      <c r="B38" s="22">
        <v>1.66</v>
      </c>
      <c r="C38" s="23">
        <f t="shared" si="2"/>
        <v>395.06</v>
      </c>
      <c r="D38" s="22" t="s">
        <v>117</v>
      </c>
      <c r="E38" s="22">
        <v>32.4</v>
      </c>
      <c r="F38" s="22">
        <v>20.57</v>
      </c>
      <c r="G38" s="23">
        <f t="shared" si="3"/>
        <v>0.886679630529898</v>
      </c>
      <c r="H38" s="23">
        <v>18.239</v>
      </c>
      <c r="I38" s="69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21" customHeight="1">
      <c r="A39" s="93" t="s">
        <v>114</v>
      </c>
      <c r="B39" s="22">
        <v>1.5</v>
      </c>
      <c r="C39" s="23">
        <f t="shared" si="2"/>
        <v>394.9</v>
      </c>
      <c r="D39" s="22" t="s">
        <v>118</v>
      </c>
      <c r="E39" s="22">
        <v>23.35</v>
      </c>
      <c r="F39" s="22">
        <v>20.37</v>
      </c>
      <c r="G39" s="23">
        <f t="shared" si="3"/>
        <v>0.7268041237113402</v>
      </c>
      <c r="H39" s="23">
        <v>14.805</v>
      </c>
      <c r="I39" s="69" t="s">
        <v>32</v>
      </c>
      <c r="J39" s="36"/>
      <c r="K39" s="36"/>
      <c r="L39" s="36"/>
      <c r="M39" s="36"/>
      <c r="N39" s="36"/>
      <c r="O39" s="36"/>
      <c r="P39" s="36"/>
      <c r="Q39" s="36" t="s">
        <v>30</v>
      </c>
      <c r="R39" s="3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21" customHeight="1">
      <c r="A40" s="94" t="s">
        <v>115</v>
      </c>
      <c r="B40" s="26">
        <v>1.54</v>
      </c>
      <c r="C40" s="27">
        <f t="shared" si="2"/>
        <v>394.94</v>
      </c>
      <c r="D40" s="26" t="s">
        <v>119</v>
      </c>
      <c r="E40" s="26">
        <v>32.45</v>
      </c>
      <c r="F40" s="26">
        <v>20.9</v>
      </c>
      <c r="G40" s="27">
        <f t="shared" si="3"/>
        <v>0.8268899521531101</v>
      </c>
      <c r="H40" s="27">
        <v>17.282</v>
      </c>
      <c r="I40" s="82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21" customHeight="1">
      <c r="A41" s="93" t="s">
        <v>120</v>
      </c>
      <c r="B41" s="66">
        <v>1.4</v>
      </c>
      <c r="C41" s="50">
        <f t="shared" si="2"/>
        <v>394.79999999999995</v>
      </c>
      <c r="D41" s="66" t="s">
        <v>124</v>
      </c>
      <c r="E41" s="66">
        <v>32.23</v>
      </c>
      <c r="F41" s="66">
        <v>17.01</v>
      </c>
      <c r="G41" s="50">
        <f t="shared" si="3"/>
        <v>0.782716049382716</v>
      </c>
      <c r="H41" s="50">
        <v>13.314</v>
      </c>
      <c r="I41" s="81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25" customFormat="1" ht="21" customHeight="1">
      <c r="A42" s="93" t="s">
        <v>121</v>
      </c>
      <c r="B42" s="22">
        <v>1.31</v>
      </c>
      <c r="C42" s="23">
        <f t="shared" si="2"/>
        <v>394.71</v>
      </c>
      <c r="D42" s="28" t="s">
        <v>125</v>
      </c>
      <c r="E42" s="22">
        <v>31.43</v>
      </c>
      <c r="F42" s="22">
        <v>14.45</v>
      </c>
      <c r="G42" s="23">
        <f t="shared" si="3"/>
        <v>0.7306574394463669</v>
      </c>
      <c r="H42" s="23">
        <v>10.558</v>
      </c>
      <c r="I42" s="69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25" customFormat="1" ht="21" customHeight="1">
      <c r="A43" s="93" t="s">
        <v>122</v>
      </c>
      <c r="B43" s="22">
        <v>1.22</v>
      </c>
      <c r="C43" s="23">
        <f t="shared" si="2"/>
        <v>394.62</v>
      </c>
      <c r="D43" s="28" t="s">
        <v>126</v>
      </c>
      <c r="E43" s="22">
        <v>31.25</v>
      </c>
      <c r="F43" s="22">
        <v>14.18</v>
      </c>
      <c r="G43" s="23">
        <f t="shared" si="3"/>
        <v>0.7138928067700987</v>
      </c>
      <c r="H43" s="23">
        <v>10.123</v>
      </c>
      <c r="I43" s="69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25" customFormat="1" ht="21" customHeight="1">
      <c r="A44" s="93" t="s">
        <v>123</v>
      </c>
      <c r="B44" s="28">
        <v>1.12</v>
      </c>
      <c r="C44" s="23">
        <f t="shared" si="2"/>
        <v>394.52</v>
      </c>
      <c r="D44" s="28" t="s">
        <v>127</v>
      </c>
      <c r="E44" s="22">
        <v>30.92</v>
      </c>
      <c r="F44" s="22">
        <v>11.13</v>
      </c>
      <c r="G44" s="23">
        <f t="shared" si="3"/>
        <v>0.6805929919137466</v>
      </c>
      <c r="H44" s="23">
        <v>7.575</v>
      </c>
      <c r="I44" s="69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25" customFormat="1" ht="21" customHeight="1">
      <c r="A45" s="93" t="s">
        <v>135</v>
      </c>
      <c r="B45" s="22">
        <v>1</v>
      </c>
      <c r="C45" s="54">
        <f t="shared" si="2"/>
        <v>394.4</v>
      </c>
      <c r="D45" s="28" t="s">
        <v>139</v>
      </c>
      <c r="E45" s="22">
        <v>30.46</v>
      </c>
      <c r="F45" s="22">
        <v>8.93</v>
      </c>
      <c r="G45" s="23">
        <f>H45/F45</f>
        <v>0.6797312430011199</v>
      </c>
      <c r="H45" s="23">
        <v>6.07</v>
      </c>
      <c r="I45" s="69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25" customFormat="1" ht="21" customHeight="1">
      <c r="A46" s="93" t="s">
        <v>136</v>
      </c>
      <c r="B46" s="22">
        <v>0.9</v>
      </c>
      <c r="C46" s="54">
        <f t="shared" si="2"/>
        <v>394.29999999999995</v>
      </c>
      <c r="D46" s="28" t="s">
        <v>140</v>
      </c>
      <c r="E46" s="22">
        <v>30.08</v>
      </c>
      <c r="F46" s="22">
        <v>8.24</v>
      </c>
      <c r="G46" s="23">
        <f>H46/F46</f>
        <v>0.7063106796116505</v>
      </c>
      <c r="H46" s="23">
        <v>5.82</v>
      </c>
      <c r="I46" s="69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25" customFormat="1" ht="21" customHeight="1">
      <c r="A47" s="93" t="s">
        <v>137</v>
      </c>
      <c r="B47" s="22">
        <v>0.88</v>
      </c>
      <c r="C47" s="23">
        <f>$C$8+B47</f>
        <v>394.28</v>
      </c>
      <c r="D47" s="28" t="s">
        <v>141</v>
      </c>
      <c r="E47" s="22">
        <v>26.47</v>
      </c>
      <c r="F47" s="22">
        <v>7.47</v>
      </c>
      <c r="G47" s="23">
        <f>H47/F47</f>
        <v>0.6526104417670683</v>
      </c>
      <c r="H47" s="23">
        <v>4.875</v>
      </c>
      <c r="I47" s="6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s="25" customFormat="1" ht="21" customHeight="1">
      <c r="A48" s="93" t="s">
        <v>138</v>
      </c>
      <c r="B48" s="22">
        <v>0.8</v>
      </c>
      <c r="C48" s="23">
        <f>$C$8+B48</f>
        <v>394.2</v>
      </c>
      <c r="D48" s="28" t="s">
        <v>142</v>
      </c>
      <c r="E48" s="22">
        <v>26.23</v>
      </c>
      <c r="F48" s="22">
        <v>7</v>
      </c>
      <c r="G48" s="23">
        <v>0</v>
      </c>
      <c r="H48" s="23">
        <v>4.551</v>
      </c>
      <c r="I48" s="69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s="25" customFormat="1" ht="21" customHeight="1">
      <c r="A49" s="93" t="s">
        <v>147</v>
      </c>
      <c r="B49" s="22">
        <v>0.73</v>
      </c>
      <c r="C49" s="23">
        <f t="shared" si="2"/>
        <v>394.13</v>
      </c>
      <c r="D49" s="28" t="s">
        <v>139</v>
      </c>
      <c r="E49" s="22">
        <v>26.53</v>
      </c>
      <c r="F49" s="22">
        <v>6.26</v>
      </c>
      <c r="G49" s="23">
        <f t="shared" si="3"/>
        <v>0.7428115015974441</v>
      </c>
      <c r="H49" s="23">
        <v>4.65</v>
      </c>
      <c r="I49" s="6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s="25" customFormat="1" ht="21" customHeight="1">
      <c r="A50" s="93" t="s">
        <v>148</v>
      </c>
      <c r="B50" s="22">
        <v>0.64</v>
      </c>
      <c r="C50" s="23">
        <f t="shared" si="2"/>
        <v>394.03999999999996</v>
      </c>
      <c r="D50" s="28" t="s">
        <v>149</v>
      </c>
      <c r="E50" s="22">
        <v>24.92</v>
      </c>
      <c r="F50" s="22">
        <v>4.77</v>
      </c>
      <c r="G50" s="23">
        <f>H50/F50</f>
        <v>0.6767295597484277</v>
      </c>
      <c r="H50" s="23">
        <v>3.228</v>
      </c>
      <c r="I50" s="6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93" t="s">
        <v>152</v>
      </c>
      <c r="B51" s="22">
        <v>0.71</v>
      </c>
      <c r="C51" s="23">
        <f t="shared" si="2"/>
        <v>394.10999999999996</v>
      </c>
      <c r="D51" s="28" t="s">
        <v>156</v>
      </c>
      <c r="E51" s="22">
        <v>26.28</v>
      </c>
      <c r="F51" s="22">
        <v>6.73</v>
      </c>
      <c r="G51" s="23">
        <f>H51/F51</f>
        <v>0.6163447251114412</v>
      </c>
      <c r="H51" s="23">
        <v>4.148</v>
      </c>
      <c r="I51" s="6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93" t="s">
        <v>153</v>
      </c>
      <c r="B52" s="22">
        <v>0.63</v>
      </c>
      <c r="C52" s="23">
        <f>$C$8+B52</f>
        <v>394.03</v>
      </c>
      <c r="D52" s="28" t="s">
        <v>157</v>
      </c>
      <c r="E52" s="22">
        <v>23.01</v>
      </c>
      <c r="F52" s="22">
        <v>3.92</v>
      </c>
      <c r="G52" s="23">
        <f>H52/F52</f>
        <v>0.5961734693877552</v>
      </c>
      <c r="H52" s="23">
        <v>2.337</v>
      </c>
      <c r="I52" s="6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5" customFormat="1" ht="21" customHeight="1">
      <c r="A53" s="93" t="s">
        <v>154</v>
      </c>
      <c r="B53" s="22">
        <v>0.52</v>
      </c>
      <c r="C53" s="23">
        <f>$C$8+B53</f>
        <v>393.91999999999996</v>
      </c>
      <c r="D53" s="28" t="s">
        <v>158</v>
      </c>
      <c r="E53" s="22">
        <v>22.16</v>
      </c>
      <c r="F53" s="22">
        <v>3.57</v>
      </c>
      <c r="G53" s="23">
        <f>H53/F53</f>
        <v>0.5058823529411766</v>
      </c>
      <c r="H53" s="23">
        <v>1.806</v>
      </c>
      <c r="I53" s="69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s="25" customFormat="1" ht="21" customHeight="1">
      <c r="A54" s="94" t="s">
        <v>155</v>
      </c>
      <c r="B54" s="26">
        <v>0.51</v>
      </c>
      <c r="C54" s="27">
        <f>$C$8+B54</f>
        <v>393.90999999999997</v>
      </c>
      <c r="D54" s="39" t="s">
        <v>159</v>
      </c>
      <c r="E54" s="26">
        <v>18.91</v>
      </c>
      <c r="F54" s="26">
        <v>2.74</v>
      </c>
      <c r="G54" s="27">
        <f>H54/F54</f>
        <v>0.47700729927007296</v>
      </c>
      <c r="H54" s="27">
        <v>1.307</v>
      </c>
      <c r="I54" s="82" t="s">
        <v>32</v>
      </c>
      <c r="J54" s="36"/>
      <c r="K54" s="36"/>
      <c r="L54" s="36"/>
      <c r="M54" s="36"/>
      <c r="N54" s="36"/>
      <c r="O54" s="36"/>
      <c r="P54" s="36"/>
      <c r="Q54" s="36"/>
      <c r="R54" s="3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5" customFormat="1" ht="21" customHeight="1">
      <c r="A55" s="42"/>
      <c r="B55" s="86"/>
      <c r="C55" s="43"/>
      <c r="D55" s="86"/>
      <c r="E55" s="86"/>
      <c r="F55" s="86"/>
      <c r="G55" s="43"/>
      <c r="H55" s="43"/>
      <c r="I55" s="89"/>
      <c r="J55" s="36"/>
      <c r="K55" s="36"/>
      <c r="L55" s="36"/>
      <c r="M55" s="36"/>
      <c r="N55" s="36"/>
      <c r="O55" s="36"/>
      <c r="P55" s="36"/>
      <c r="Q55" s="36"/>
      <c r="R55" s="36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25" customFormat="1" ht="21" customHeight="1">
      <c r="A56" s="42"/>
      <c r="B56" s="86"/>
      <c r="C56" s="43"/>
      <c r="D56" s="86"/>
      <c r="E56" s="86"/>
      <c r="F56" s="86"/>
      <c r="G56" s="43"/>
      <c r="H56" s="43"/>
      <c r="I56" s="89"/>
      <c r="J56" s="36"/>
      <c r="K56" s="36"/>
      <c r="L56" s="36"/>
      <c r="M56" s="36"/>
      <c r="N56" s="36"/>
      <c r="O56" s="36"/>
      <c r="P56" s="36"/>
      <c r="Q56" s="36"/>
      <c r="R56" s="36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s="25" customFormat="1" ht="21" customHeight="1">
      <c r="A57" s="42"/>
      <c r="B57" s="86"/>
      <c r="C57" s="43"/>
      <c r="D57" s="86"/>
      <c r="E57" s="86"/>
      <c r="F57" s="86"/>
      <c r="G57" s="43"/>
      <c r="H57" s="43"/>
      <c r="I57" s="89"/>
      <c r="J57" s="36"/>
      <c r="K57" s="36"/>
      <c r="L57" s="36"/>
      <c r="M57" s="36"/>
      <c r="N57" s="36"/>
      <c r="O57" s="36"/>
      <c r="P57" s="36"/>
      <c r="Q57" s="36"/>
      <c r="R57" s="36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25" customFormat="1" ht="21" customHeight="1">
      <c r="A58" s="42"/>
      <c r="B58" s="86"/>
      <c r="C58" s="43"/>
      <c r="D58" s="86"/>
      <c r="E58" s="86"/>
      <c r="F58" s="86"/>
      <c r="G58" s="43"/>
      <c r="H58" s="43"/>
      <c r="I58" s="90"/>
      <c r="J58" s="36"/>
      <c r="K58" s="36"/>
      <c r="L58" s="36"/>
      <c r="M58" s="36"/>
      <c r="N58" s="36"/>
      <c r="O58" s="36"/>
      <c r="P58" s="36"/>
      <c r="Q58" s="36"/>
      <c r="R58" s="36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s="25" customFormat="1" ht="21" customHeight="1">
      <c r="A59" s="42"/>
      <c r="B59" s="86"/>
      <c r="C59" s="43"/>
      <c r="D59" s="86"/>
      <c r="E59" s="86"/>
      <c r="F59" s="86"/>
      <c r="G59" s="43"/>
      <c r="H59" s="43"/>
      <c r="I59" s="89"/>
      <c r="J59" s="36"/>
      <c r="K59" s="36"/>
      <c r="L59" s="36"/>
      <c r="M59" s="36"/>
      <c r="N59" s="36"/>
      <c r="O59" s="36"/>
      <c r="P59" s="36"/>
      <c r="Q59" s="36" t="s">
        <v>30</v>
      </c>
      <c r="R59" s="36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25" customFormat="1" ht="21" customHeight="1">
      <c r="A60" s="42"/>
      <c r="B60" s="86"/>
      <c r="C60" s="43"/>
      <c r="D60" s="86"/>
      <c r="E60" s="86"/>
      <c r="F60" s="86"/>
      <c r="G60" s="43"/>
      <c r="H60" s="43"/>
      <c r="I60" s="91"/>
      <c r="J60" s="36"/>
      <c r="K60" s="36"/>
      <c r="L60" s="36"/>
      <c r="M60" s="36"/>
      <c r="N60" s="36"/>
      <c r="O60" s="36"/>
      <c r="P60" s="36"/>
      <c r="Q60" s="36"/>
      <c r="R60" s="36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s="25" customFormat="1" ht="21" customHeight="1">
      <c r="A61" s="42"/>
      <c r="B61" s="86"/>
      <c r="C61" s="43"/>
      <c r="D61" s="86"/>
      <c r="E61" s="86"/>
      <c r="F61" s="86"/>
      <c r="G61" s="43"/>
      <c r="H61" s="43"/>
      <c r="I61" s="91"/>
      <c r="J61" s="36"/>
      <c r="K61" s="36"/>
      <c r="L61" s="36"/>
      <c r="M61" s="36"/>
      <c r="N61" s="36"/>
      <c r="O61" s="36"/>
      <c r="P61" s="36"/>
      <c r="Q61" s="36"/>
      <c r="R61" s="36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s="25" customFormat="1" ht="21" customHeight="1">
      <c r="A62" s="42"/>
      <c r="B62" s="86"/>
      <c r="C62" s="43"/>
      <c r="D62" s="86"/>
      <c r="E62" s="86"/>
      <c r="F62" s="86"/>
      <c r="G62" s="43"/>
      <c r="H62" s="43"/>
      <c r="I62" s="91"/>
      <c r="J62" s="36"/>
      <c r="K62" s="36"/>
      <c r="L62" s="36"/>
      <c r="M62" s="36"/>
      <c r="N62" s="36"/>
      <c r="O62" s="36"/>
      <c r="P62" s="36"/>
      <c r="Q62" s="36"/>
      <c r="R62" s="36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25" customFormat="1" ht="21" customHeight="1">
      <c r="A63" s="42"/>
      <c r="B63" s="86"/>
      <c r="C63" s="43"/>
      <c r="D63" s="86"/>
      <c r="E63" s="86"/>
      <c r="F63" s="86"/>
      <c r="G63" s="43"/>
      <c r="H63" s="43"/>
      <c r="I63" s="91"/>
      <c r="J63" s="36"/>
      <c r="K63" s="36"/>
      <c r="L63" s="36"/>
      <c r="M63" s="36"/>
      <c r="N63" s="36"/>
      <c r="O63" s="36"/>
      <c r="P63" s="36"/>
      <c r="Q63" s="36"/>
      <c r="R63" s="3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s="25" customFormat="1" ht="21" customHeight="1">
      <c r="A64" s="85" t="s">
        <v>34</v>
      </c>
      <c r="B64" s="86"/>
      <c r="C64" s="86"/>
      <c r="D64" s="86"/>
      <c r="E64" s="86"/>
      <c r="F64" s="86"/>
      <c r="G64" s="43"/>
      <c r="H64" s="43"/>
      <c r="I64" s="90"/>
      <c r="J64" s="36"/>
      <c r="K64" s="36"/>
      <c r="L64" s="36"/>
      <c r="M64" s="36"/>
      <c r="N64" s="36"/>
      <c r="O64" s="36"/>
      <c r="P64" s="36"/>
      <c r="Q64" s="36"/>
      <c r="R64" s="36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25" customFormat="1" ht="21" customHeight="1">
      <c r="A65" s="87" t="s">
        <v>35</v>
      </c>
      <c r="B65" s="88">
        <f>'Kh.89'!B58</f>
        <v>43</v>
      </c>
      <c r="C65" s="86" t="s">
        <v>36</v>
      </c>
      <c r="D65" s="86"/>
      <c r="E65" s="86"/>
      <c r="F65" s="86"/>
      <c r="G65" s="43"/>
      <c r="H65" s="43"/>
      <c r="I65" s="89"/>
      <c r="J65" s="36"/>
      <c r="K65" s="36"/>
      <c r="L65" s="36"/>
      <c r="M65" s="36"/>
      <c r="N65" s="36"/>
      <c r="O65" s="36"/>
      <c r="P65" s="36"/>
      <c r="Q65" s="36"/>
      <c r="R65" s="3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0:40" s="25" customFormat="1" ht="21" customHeight="1">
      <c r="J66" s="36"/>
      <c r="K66" s="36"/>
      <c r="L66" s="36"/>
      <c r="M66" s="36"/>
      <c r="N66" s="36"/>
      <c r="O66" s="36"/>
      <c r="P66" s="36"/>
      <c r="Q66" s="36"/>
      <c r="R66" s="36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s="25" customFormat="1" ht="19.5" customHeight="1">
      <c r="A67" s="45"/>
      <c r="C67" s="62"/>
      <c r="J67" s="36"/>
      <c r="K67" s="36"/>
      <c r="L67" s="36"/>
      <c r="M67" s="36"/>
      <c r="N67" s="36"/>
      <c r="O67" s="36"/>
      <c r="P67" s="36"/>
      <c r="Q67" s="36"/>
      <c r="R67" s="36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s="25" customFormat="1" ht="19.5" customHeight="1">
      <c r="A68" s="45"/>
      <c r="C68" s="62"/>
      <c r="J68" s="36"/>
      <c r="K68" s="36"/>
      <c r="L68" s="36"/>
      <c r="M68" s="36"/>
      <c r="N68" s="36"/>
      <c r="O68" s="36"/>
      <c r="P68" s="36"/>
      <c r="Q68" s="36"/>
      <c r="R68" s="3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3:40" s="25" customFormat="1" ht="19.5" customHeight="1">
      <c r="C69" s="62"/>
      <c r="J69" s="36"/>
      <c r="K69" s="36"/>
      <c r="L69" s="36"/>
      <c r="M69" s="36"/>
      <c r="N69" s="36"/>
      <c r="O69" s="36"/>
      <c r="P69" s="36"/>
      <c r="Q69" s="36"/>
      <c r="R69" s="36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0:40" s="25" customFormat="1" ht="19.5" customHeight="1">
      <c r="J70" s="36"/>
      <c r="K70" s="36"/>
      <c r="L70" s="36"/>
      <c r="M70" s="36"/>
      <c r="N70" s="36"/>
      <c r="O70" s="36"/>
      <c r="P70" s="36"/>
      <c r="Q70" s="36"/>
      <c r="R70" s="36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4:40" s="25" customFormat="1" ht="21" customHeight="1">
      <c r="D71" s="29"/>
      <c r="E71" s="12"/>
      <c r="F71" s="12"/>
      <c r="G71" s="12"/>
      <c r="H71" s="12"/>
      <c r="I71" s="29"/>
      <c r="J71" s="36"/>
      <c r="K71" s="36"/>
      <c r="L71" s="36"/>
      <c r="M71" s="36"/>
      <c r="N71" s="36"/>
      <c r="O71" s="36"/>
      <c r="P71" s="36"/>
      <c r="Q71" s="36"/>
      <c r="R71" s="36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0:18" ht="21">
      <c r="J72" s="36"/>
      <c r="K72" s="36"/>
      <c r="L72" s="36"/>
      <c r="M72" s="36"/>
      <c r="N72" s="36"/>
      <c r="O72" s="36"/>
      <c r="P72" s="36"/>
      <c r="Q72" s="36"/>
      <c r="R72" s="36"/>
    </row>
    <row r="73" spans="10:18" ht="21">
      <c r="J73" s="36"/>
      <c r="K73" s="36"/>
      <c r="L73" s="36"/>
      <c r="M73" s="36"/>
      <c r="N73" s="36"/>
      <c r="O73" s="36"/>
      <c r="P73" s="36"/>
      <c r="Q73" s="36"/>
      <c r="R73" s="36"/>
    </row>
    <row r="74" spans="10:18" ht="21">
      <c r="J74" s="36"/>
      <c r="K74" s="36"/>
      <c r="L74" s="36"/>
      <c r="M74" s="36"/>
      <c r="N74" s="36"/>
      <c r="O74" s="36"/>
      <c r="P74" s="36"/>
      <c r="Q74" s="36"/>
      <c r="R74" s="36"/>
    </row>
    <row r="75" spans="10:18" ht="21">
      <c r="J75" s="36"/>
      <c r="K75" s="36"/>
      <c r="L75" s="36"/>
      <c r="M75" s="36"/>
      <c r="N75" s="36"/>
      <c r="O75" s="36"/>
      <c r="P75" s="36"/>
      <c r="Q75" s="36"/>
      <c r="R75" s="36"/>
    </row>
    <row r="76" spans="10:18" ht="21">
      <c r="J76" s="36"/>
      <c r="K76" s="36"/>
      <c r="L76" s="36"/>
      <c r="M76" s="36"/>
      <c r="N76" s="36"/>
      <c r="O76" s="36"/>
      <c r="P76" s="36"/>
      <c r="Q76" s="36"/>
      <c r="R76" s="36"/>
    </row>
    <row r="77" spans="10:18" ht="21">
      <c r="J77" s="25"/>
      <c r="K77" s="25"/>
      <c r="L77" s="25"/>
      <c r="M77" s="25"/>
      <c r="N77" s="25"/>
      <c r="O77" s="25"/>
      <c r="P77" s="25"/>
      <c r="Q77" s="25"/>
      <c r="R77" s="25"/>
    </row>
    <row r="78" spans="10:18" ht="21">
      <c r="J78" s="25"/>
      <c r="K78" s="25"/>
      <c r="L78" s="25"/>
      <c r="M78" s="25"/>
      <c r="N78" s="25"/>
      <c r="O78" s="25"/>
      <c r="P78" s="25"/>
      <c r="Q78" s="25"/>
      <c r="R78" s="25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 ht="21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 ht="21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 ht="21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 ht="21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 ht="21"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0:18" ht="21"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0:18" ht="21"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0:18" ht="21"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0:18" ht="21"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0:18" ht="21"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0:18" ht="21"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0:18" ht="21">
      <c r="J159" s="25"/>
      <c r="K159" s="25"/>
      <c r="L159" s="25"/>
      <c r="M159" s="25"/>
      <c r="N159" s="25"/>
      <c r="O159" s="25"/>
      <c r="P159" s="25"/>
      <c r="Q159" s="25"/>
      <c r="R159" s="25"/>
    </row>
  </sheetData>
  <sheetProtection/>
  <mergeCells count="2">
    <mergeCell ref="A9:A10"/>
    <mergeCell ref="I9:I10"/>
  </mergeCells>
  <printOptions/>
  <pageMargins left="0.7874015748031497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153"/>
  <sheetViews>
    <sheetView zoomScale="130" zoomScaleNormal="130" zoomScalePageLayoutView="0" workbookViewId="0" topLeftCell="A40">
      <selection activeCell="E60" sqref="E60"/>
    </sheetView>
  </sheetViews>
  <sheetFormatPr defaultColWidth="9.140625" defaultRowHeight="21.75"/>
  <cols>
    <col min="1" max="1" width="9.28125" style="12" customWidth="1"/>
    <col min="2" max="2" width="9.57421875" style="12" customWidth="1"/>
    <col min="3" max="3" width="8.8515625" style="63" customWidth="1"/>
    <col min="4" max="4" width="10.57421875" style="12" customWidth="1"/>
    <col min="5" max="5" width="9.421875" style="12" customWidth="1"/>
    <col min="6" max="6" width="9.7109375" style="12" customWidth="1"/>
    <col min="7" max="7" width="11.7109375" style="12" customWidth="1"/>
    <col min="8" max="8" width="10.421875" style="12" customWidth="1"/>
    <col min="9" max="9" width="22.7109375" style="29" customWidth="1"/>
    <col min="10" max="10" width="9.140625" style="9" customWidth="1"/>
    <col min="11" max="11" width="10.7109375" style="9" customWidth="1"/>
    <col min="12" max="12" width="10.140625" style="9" customWidth="1"/>
    <col min="13" max="13" width="9.140625" style="9" customWidth="1"/>
    <col min="14" max="14" width="10.140625" style="9" customWidth="1"/>
    <col min="15" max="15" width="9.7109375" style="9" customWidth="1"/>
    <col min="16" max="18" width="9.140625" style="9" customWidth="1"/>
    <col min="19" max="16384" width="9.140625" style="12" customWidth="1"/>
  </cols>
  <sheetData>
    <row r="1" spans="1:18" s="1" customFormat="1" ht="21" customHeight="1">
      <c r="A1" s="1" t="s">
        <v>31</v>
      </c>
      <c r="C1" s="55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9" s="5" customFormat="1" ht="21" customHeight="1">
      <c r="A2" s="5" t="s">
        <v>1</v>
      </c>
      <c r="C2" s="56"/>
      <c r="D2" s="31"/>
      <c r="E2" s="31"/>
      <c r="F2" s="31"/>
      <c r="G2" s="31"/>
      <c r="H2" s="1"/>
      <c r="I2" s="7"/>
    </row>
    <row r="3" spans="3:9" s="9" customFormat="1" ht="15" customHeight="1">
      <c r="C3" s="57"/>
      <c r="D3" s="32"/>
      <c r="E3" s="32"/>
      <c r="F3" s="32"/>
      <c r="G3" s="32"/>
      <c r="H3" s="12"/>
      <c r="I3" s="11"/>
    </row>
    <row r="4" spans="3:18" s="14" customFormat="1" ht="26.25" customHeight="1">
      <c r="C4" s="58" t="s">
        <v>2</v>
      </c>
      <c r="D4" s="33"/>
      <c r="E4" s="33"/>
      <c r="F4" s="33"/>
      <c r="G4" s="33"/>
      <c r="H4" s="17"/>
      <c r="I4" s="16"/>
      <c r="J4" s="48"/>
      <c r="K4" s="48"/>
      <c r="L4" s="48"/>
      <c r="M4" s="48"/>
      <c r="N4" s="48"/>
      <c r="O4" s="48"/>
      <c r="P4" s="48"/>
      <c r="Q4" s="48"/>
      <c r="R4" s="48"/>
    </row>
    <row r="5" spans="3:9" s="9" customFormat="1" ht="4.5" customHeight="1">
      <c r="C5" s="57"/>
      <c r="D5" s="32"/>
      <c r="E5" s="32"/>
      <c r="F5" s="32"/>
      <c r="G5" s="32"/>
      <c r="H5" s="12"/>
      <c r="I5" s="11"/>
    </row>
    <row r="6" spans="1:40" s="5" customFormat="1" ht="22.5" customHeight="1">
      <c r="A6" s="4" t="s">
        <v>25</v>
      </c>
      <c r="C6" s="59"/>
      <c r="D6" s="18" t="s">
        <v>26</v>
      </c>
      <c r="G6" s="5" t="s">
        <v>27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2.5" customHeight="1">
      <c r="A7" s="4" t="s">
        <v>28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2.5" customHeight="1">
      <c r="A8" s="5" t="s">
        <v>9</v>
      </c>
      <c r="C8" s="30">
        <v>406.385</v>
      </c>
      <c r="D8" s="18" t="s">
        <v>10</v>
      </c>
      <c r="G8" s="19" t="s">
        <v>37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5" customFormat="1" ht="21.75">
      <c r="A9" s="96" t="s">
        <v>11</v>
      </c>
      <c r="B9" s="51" t="s">
        <v>12</v>
      </c>
      <c r="C9" s="64" t="s">
        <v>12</v>
      </c>
      <c r="D9" s="51" t="s">
        <v>13</v>
      </c>
      <c r="E9" s="51" t="s">
        <v>14</v>
      </c>
      <c r="F9" s="51" t="s">
        <v>15</v>
      </c>
      <c r="G9" s="51" t="s">
        <v>16</v>
      </c>
      <c r="H9" s="51" t="s">
        <v>17</v>
      </c>
      <c r="I9" s="96" t="s">
        <v>18</v>
      </c>
    </row>
    <row r="10" spans="1:9" s="5" customFormat="1" ht="21.75">
      <c r="A10" s="97"/>
      <c r="B10" s="52" t="s">
        <v>10</v>
      </c>
      <c r="C10" s="65" t="s">
        <v>29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97"/>
    </row>
    <row r="11" spans="1:25" s="29" customFormat="1" ht="21" customHeight="1">
      <c r="A11" s="76">
        <v>41001</v>
      </c>
      <c r="B11" s="47">
        <v>0.23</v>
      </c>
      <c r="C11" s="53">
        <f>$C$8+B11</f>
        <v>406.615</v>
      </c>
      <c r="D11" s="68" t="s">
        <v>41</v>
      </c>
      <c r="E11" s="47">
        <v>13.7</v>
      </c>
      <c r="F11" s="47">
        <v>5.72</v>
      </c>
      <c r="G11" s="46">
        <f>H11/F11</f>
        <v>0.06625874125874126</v>
      </c>
      <c r="H11" s="53">
        <v>0.379</v>
      </c>
      <c r="I11" s="71" t="s">
        <v>33</v>
      </c>
      <c r="J11" s="36"/>
      <c r="K11" s="36"/>
      <c r="L11" s="36"/>
      <c r="M11" s="36"/>
      <c r="N11" s="36"/>
      <c r="O11" s="36"/>
      <c r="P11" s="36"/>
      <c r="Q11" s="36"/>
      <c r="R11" s="36"/>
      <c r="S11" s="9"/>
      <c r="T11" s="9"/>
      <c r="U11" s="9"/>
      <c r="V11" s="9"/>
      <c r="W11" s="9"/>
      <c r="X11" s="9"/>
      <c r="Y11" s="12"/>
    </row>
    <row r="12" spans="1:25" s="29" customFormat="1" ht="21" customHeight="1">
      <c r="A12" s="77">
        <v>41008</v>
      </c>
      <c r="B12" s="28">
        <v>0.51</v>
      </c>
      <c r="C12" s="54">
        <f>$C$8+B12</f>
        <v>406.895</v>
      </c>
      <c r="D12" s="54" t="s">
        <v>42</v>
      </c>
      <c r="E12" s="28">
        <v>15.94</v>
      </c>
      <c r="F12" s="28">
        <v>8.69</v>
      </c>
      <c r="G12" s="23">
        <f>H12/F12</f>
        <v>0.055350978135788265</v>
      </c>
      <c r="H12" s="54">
        <v>0.481</v>
      </c>
      <c r="I12" s="75" t="s">
        <v>32</v>
      </c>
      <c r="J12" s="36"/>
      <c r="K12" s="36"/>
      <c r="L12" s="36"/>
      <c r="M12" s="36"/>
      <c r="N12" s="36"/>
      <c r="O12" s="36"/>
      <c r="P12" s="36"/>
      <c r="Q12" s="36"/>
      <c r="R12" s="36"/>
      <c r="S12" s="12"/>
      <c r="T12" s="12"/>
      <c r="U12" s="12"/>
      <c r="V12" s="12"/>
      <c r="W12" s="12"/>
      <c r="X12" s="12"/>
      <c r="Y12" s="12"/>
    </row>
    <row r="13" spans="1:25" s="29" customFormat="1" ht="21" customHeight="1">
      <c r="A13" s="77">
        <v>41025</v>
      </c>
      <c r="B13" s="28">
        <v>0.22</v>
      </c>
      <c r="C13" s="54">
        <f>$C$8+B13</f>
        <v>406.605</v>
      </c>
      <c r="D13" s="54" t="s">
        <v>43</v>
      </c>
      <c r="E13" s="28">
        <v>13.64</v>
      </c>
      <c r="F13" s="28">
        <v>0</v>
      </c>
      <c r="G13" s="23">
        <v>0</v>
      </c>
      <c r="H13" s="23">
        <v>0</v>
      </c>
      <c r="I13" s="75" t="s">
        <v>32</v>
      </c>
      <c r="J13" s="36"/>
      <c r="K13" s="36"/>
      <c r="L13" s="36"/>
      <c r="M13" s="36"/>
      <c r="N13" s="36"/>
      <c r="O13" s="36"/>
      <c r="P13" s="36"/>
      <c r="Q13" s="36"/>
      <c r="R13" s="36"/>
      <c r="S13" s="12"/>
      <c r="T13" s="12"/>
      <c r="U13" s="12"/>
      <c r="V13" s="12"/>
      <c r="W13" s="12"/>
      <c r="X13" s="12"/>
      <c r="Y13" s="12"/>
    </row>
    <row r="14" spans="1:25" s="29" customFormat="1" ht="21" customHeight="1">
      <c r="A14" s="93" t="s">
        <v>48</v>
      </c>
      <c r="B14" s="28">
        <v>0.35</v>
      </c>
      <c r="C14" s="54">
        <f aca="true" t="shared" si="0" ref="C14:C29">$C$8+B14</f>
        <v>406.735</v>
      </c>
      <c r="D14" s="28" t="s">
        <v>52</v>
      </c>
      <c r="E14" s="28">
        <v>15</v>
      </c>
      <c r="F14" s="28">
        <v>7.57</v>
      </c>
      <c r="G14" s="23">
        <f aca="true" t="shared" si="1" ref="G14:G29">H14/F14</f>
        <v>0.05812417437252312</v>
      </c>
      <c r="H14" s="23">
        <v>0.44</v>
      </c>
      <c r="I14" s="75" t="s">
        <v>32</v>
      </c>
      <c r="J14" s="36"/>
      <c r="K14" s="36"/>
      <c r="L14" s="36"/>
      <c r="M14" s="36"/>
      <c r="N14" s="36"/>
      <c r="O14" s="36"/>
      <c r="P14" s="36"/>
      <c r="Q14" s="36"/>
      <c r="R14" s="36"/>
      <c r="S14" s="12"/>
      <c r="T14" s="12"/>
      <c r="U14" s="12"/>
      <c r="V14" s="12"/>
      <c r="W14" s="12"/>
      <c r="X14" s="12"/>
      <c r="Y14" s="12"/>
    </row>
    <row r="15" spans="1:25" s="11" customFormat="1" ht="21" customHeight="1">
      <c r="A15" s="93" t="s">
        <v>49</v>
      </c>
      <c r="B15" s="28">
        <v>0.65</v>
      </c>
      <c r="C15" s="54">
        <f t="shared" si="0"/>
        <v>407.03499999999997</v>
      </c>
      <c r="D15" s="28" t="s">
        <v>53</v>
      </c>
      <c r="E15" s="28">
        <v>17</v>
      </c>
      <c r="F15" s="28">
        <v>12.8</v>
      </c>
      <c r="G15" s="23">
        <f t="shared" si="1"/>
        <v>0.25273437499999996</v>
      </c>
      <c r="H15" s="23">
        <v>3.235</v>
      </c>
      <c r="I15" s="75" t="s">
        <v>32</v>
      </c>
      <c r="J15" s="36"/>
      <c r="K15" s="36"/>
      <c r="L15" s="36"/>
      <c r="M15" s="36"/>
      <c r="N15" s="36"/>
      <c r="O15" s="36"/>
      <c r="P15" s="36"/>
      <c r="Q15" s="36"/>
      <c r="R15" s="36"/>
      <c r="S15" s="12"/>
      <c r="T15" s="12"/>
      <c r="U15" s="12"/>
      <c r="V15" s="12"/>
      <c r="W15" s="12"/>
      <c r="X15" s="12"/>
      <c r="Y15" s="9"/>
    </row>
    <row r="16" spans="1:25" ht="21" customHeight="1">
      <c r="A16" s="93" t="s">
        <v>50</v>
      </c>
      <c r="B16" s="28">
        <v>0.58</v>
      </c>
      <c r="C16" s="54">
        <f t="shared" si="0"/>
        <v>406.965</v>
      </c>
      <c r="D16" s="28" t="s">
        <v>54</v>
      </c>
      <c r="E16" s="28">
        <v>16.86</v>
      </c>
      <c r="F16" s="28">
        <v>10.75</v>
      </c>
      <c r="G16" s="23">
        <f t="shared" si="1"/>
        <v>0.12241860465116279</v>
      </c>
      <c r="H16" s="23">
        <v>1.316</v>
      </c>
      <c r="I16" s="75" t="s">
        <v>32</v>
      </c>
      <c r="J16" s="36"/>
      <c r="K16" s="36"/>
      <c r="L16" s="36"/>
      <c r="M16" s="36"/>
      <c r="N16" s="36"/>
      <c r="O16" s="36"/>
      <c r="P16" s="36"/>
      <c r="Q16" s="36"/>
      <c r="R16" s="36"/>
      <c r="S16" s="9"/>
      <c r="T16" s="9"/>
      <c r="U16" s="9"/>
      <c r="V16" s="9"/>
      <c r="W16" s="9"/>
      <c r="X16" s="9"/>
      <c r="Y16" s="9"/>
    </row>
    <row r="17" spans="1:25" s="35" customFormat="1" ht="21" customHeight="1">
      <c r="A17" s="93" t="s">
        <v>51</v>
      </c>
      <c r="B17" s="72">
        <v>0.61</v>
      </c>
      <c r="C17" s="78">
        <f t="shared" si="0"/>
        <v>406.995</v>
      </c>
      <c r="D17" s="73" t="s">
        <v>55</v>
      </c>
      <c r="E17" s="72">
        <v>15.84</v>
      </c>
      <c r="F17" s="72">
        <v>9.53</v>
      </c>
      <c r="G17" s="74">
        <f t="shared" si="1"/>
        <v>0.21332633788037775</v>
      </c>
      <c r="H17" s="74">
        <v>2.033</v>
      </c>
      <c r="I17" s="75" t="s">
        <v>32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35" customFormat="1" ht="21" customHeight="1">
      <c r="A18" s="93" t="s">
        <v>56</v>
      </c>
      <c r="B18" s="22">
        <v>0.59</v>
      </c>
      <c r="C18" s="54">
        <f t="shared" si="0"/>
        <v>406.97499999999997</v>
      </c>
      <c r="D18" s="28" t="s">
        <v>64</v>
      </c>
      <c r="E18" s="22">
        <v>17.07</v>
      </c>
      <c r="F18" s="22">
        <v>10.71</v>
      </c>
      <c r="G18" s="23">
        <f t="shared" si="1"/>
        <v>0.15238095238095237</v>
      </c>
      <c r="H18" s="23">
        <v>1.632</v>
      </c>
      <c r="I18" s="75" t="s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7"/>
      <c r="Y18" s="38"/>
    </row>
    <row r="19" spans="1:25" s="35" customFormat="1" ht="21" customHeight="1">
      <c r="A19" s="93" t="s">
        <v>57</v>
      </c>
      <c r="B19" s="22">
        <v>0.56</v>
      </c>
      <c r="C19" s="54">
        <f t="shared" si="0"/>
        <v>406.945</v>
      </c>
      <c r="D19" s="28" t="s">
        <v>65</v>
      </c>
      <c r="E19" s="22">
        <v>17.05</v>
      </c>
      <c r="F19" s="22">
        <v>10.64</v>
      </c>
      <c r="G19" s="23">
        <f t="shared" si="1"/>
        <v>0.0994360902255639</v>
      </c>
      <c r="H19" s="23">
        <v>1.058</v>
      </c>
      <c r="I19" s="75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8"/>
    </row>
    <row r="20" spans="1:25" s="35" customFormat="1" ht="21" customHeight="1">
      <c r="A20" s="93" t="s">
        <v>58</v>
      </c>
      <c r="B20" s="22">
        <v>0.61</v>
      </c>
      <c r="C20" s="54">
        <f t="shared" si="0"/>
        <v>406.995</v>
      </c>
      <c r="D20" s="28" t="s">
        <v>66</v>
      </c>
      <c r="E20" s="22">
        <v>17.09</v>
      </c>
      <c r="F20" s="22">
        <v>12.25</v>
      </c>
      <c r="G20" s="23">
        <f t="shared" si="1"/>
        <v>0.20914285714285713</v>
      </c>
      <c r="H20" s="23">
        <v>2.562</v>
      </c>
      <c r="I20" s="75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7"/>
      <c r="Y20" s="38"/>
    </row>
    <row r="21" spans="1:25" s="35" customFormat="1" ht="21" customHeight="1">
      <c r="A21" s="93" t="s">
        <v>59</v>
      </c>
      <c r="B21" s="22">
        <v>0.47</v>
      </c>
      <c r="C21" s="54">
        <f t="shared" si="0"/>
        <v>406.855</v>
      </c>
      <c r="D21" s="28" t="s">
        <v>67</v>
      </c>
      <c r="E21" s="22">
        <v>16.55</v>
      </c>
      <c r="F21" s="22">
        <v>9.79</v>
      </c>
      <c r="G21" s="23">
        <f t="shared" si="1"/>
        <v>0.0686414708886619</v>
      </c>
      <c r="H21" s="23">
        <v>0.672</v>
      </c>
      <c r="I21" s="75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7"/>
      <c r="Y21" s="38"/>
    </row>
    <row r="22" spans="1:25" s="35" customFormat="1" ht="21" customHeight="1">
      <c r="A22" s="93" t="s">
        <v>68</v>
      </c>
      <c r="B22" s="22">
        <v>0.47</v>
      </c>
      <c r="C22" s="54">
        <f t="shared" si="0"/>
        <v>406.855</v>
      </c>
      <c r="D22" s="28" t="s">
        <v>78</v>
      </c>
      <c r="E22" s="22">
        <v>16.45</v>
      </c>
      <c r="F22" s="22">
        <v>9.17</v>
      </c>
      <c r="G22" s="23">
        <f t="shared" si="1"/>
        <v>0.06095965103598692</v>
      </c>
      <c r="H22" s="23">
        <v>0.559</v>
      </c>
      <c r="I22" s="75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8"/>
    </row>
    <row r="23" spans="1:25" s="35" customFormat="1" ht="21" customHeight="1">
      <c r="A23" s="93" t="s">
        <v>69</v>
      </c>
      <c r="B23" s="22">
        <v>0.68</v>
      </c>
      <c r="C23" s="54">
        <f t="shared" si="0"/>
        <v>407.065</v>
      </c>
      <c r="D23" s="28" t="s">
        <v>79</v>
      </c>
      <c r="E23" s="22">
        <v>17.05</v>
      </c>
      <c r="F23" s="22">
        <v>10.46</v>
      </c>
      <c r="G23" s="23">
        <f t="shared" si="1"/>
        <v>0.3319311663479923</v>
      </c>
      <c r="H23" s="23">
        <v>3.472</v>
      </c>
      <c r="I23" s="75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7"/>
      <c r="Y23" s="38"/>
    </row>
    <row r="24" spans="1:25" s="35" customFormat="1" ht="21" customHeight="1">
      <c r="A24" s="93" t="s">
        <v>71</v>
      </c>
      <c r="B24" s="22">
        <v>0.78</v>
      </c>
      <c r="C24" s="54">
        <f t="shared" si="0"/>
        <v>407.16499999999996</v>
      </c>
      <c r="D24" s="28" t="s">
        <v>80</v>
      </c>
      <c r="E24" s="22">
        <v>17.6</v>
      </c>
      <c r="F24" s="22">
        <v>12.62</v>
      </c>
      <c r="G24" s="23">
        <f t="shared" si="1"/>
        <v>0.5222662440570524</v>
      </c>
      <c r="H24" s="23">
        <v>6.591</v>
      </c>
      <c r="I24" s="75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8"/>
    </row>
    <row r="25" spans="1:25" s="35" customFormat="1" ht="21" customHeight="1">
      <c r="A25" s="93" t="s">
        <v>72</v>
      </c>
      <c r="B25" s="22">
        <v>0.64</v>
      </c>
      <c r="C25" s="54">
        <f t="shared" si="0"/>
        <v>407.025</v>
      </c>
      <c r="D25" s="28" t="s">
        <v>81</v>
      </c>
      <c r="E25" s="22">
        <v>16.97</v>
      </c>
      <c r="F25" s="22">
        <v>10.04</v>
      </c>
      <c r="G25" s="23">
        <f t="shared" si="1"/>
        <v>0.38635458167330683</v>
      </c>
      <c r="H25" s="23">
        <v>3.879</v>
      </c>
      <c r="I25" s="75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8"/>
    </row>
    <row r="26" spans="1:25" s="35" customFormat="1" ht="21" customHeight="1">
      <c r="A26" s="93" t="s">
        <v>82</v>
      </c>
      <c r="B26" s="22">
        <v>0.7</v>
      </c>
      <c r="C26" s="54">
        <f t="shared" si="0"/>
        <v>407.085</v>
      </c>
      <c r="D26" s="28" t="s">
        <v>90</v>
      </c>
      <c r="E26" s="22">
        <v>17.25</v>
      </c>
      <c r="F26" s="22">
        <v>9.27</v>
      </c>
      <c r="G26" s="23">
        <f t="shared" si="1"/>
        <v>0.386084142394822</v>
      </c>
      <c r="H26" s="23">
        <v>3.579</v>
      </c>
      <c r="I26" s="75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7"/>
      <c r="Y26" s="38"/>
    </row>
    <row r="27" spans="1:25" s="35" customFormat="1" ht="21" customHeight="1">
      <c r="A27" s="93" t="s">
        <v>83</v>
      </c>
      <c r="B27" s="22">
        <v>1.04</v>
      </c>
      <c r="C27" s="54">
        <f t="shared" si="0"/>
        <v>407.425</v>
      </c>
      <c r="D27" s="28" t="s">
        <v>91</v>
      </c>
      <c r="E27" s="22">
        <v>18</v>
      </c>
      <c r="F27" s="22">
        <v>14</v>
      </c>
      <c r="G27" s="23">
        <f t="shared" si="1"/>
        <v>0.7995</v>
      </c>
      <c r="H27" s="23">
        <v>11.193</v>
      </c>
      <c r="I27" s="75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8"/>
    </row>
    <row r="28" spans="1:25" s="35" customFormat="1" ht="21" customHeight="1">
      <c r="A28" s="93" t="s">
        <v>84</v>
      </c>
      <c r="B28" s="22">
        <v>0.84</v>
      </c>
      <c r="C28" s="54">
        <f t="shared" si="0"/>
        <v>407.22499999999997</v>
      </c>
      <c r="D28" s="28" t="s">
        <v>92</v>
      </c>
      <c r="E28" s="22">
        <v>17.65</v>
      </c>
      <c r="F28" s="22">
        <v>12.79</v>
      </c>
      <c r="G28" s="23">
        <f t="shared" si="1"/>
        <v>0.5754495699765443</v>
      </c>
      <c r="H28" s="23">
        <v>7.36</v>
      </c>
      <c r="I28" s="75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7"/>
      <c r="Y28" s="38"/>
    </row>
    <row r="29" spans="1:25" s="35" customFormat="1" ht="21" customHeight="1">
      <c r="A29" s="93" t="s">
        <v>85</v>
      </c>
      <c r="B29" s="22">
        <v>1.2</v>
      </c>
      <c r="C29" s="54">
        <f t="shared" si="0"/>
        <v>407.585</v>
      </c>
      <c r="D29" s="28" t="s">
        <v>93</v>
      </c>
      <c r="E29" s="22">
        <v>18.55</v>
      </c>
      <c r="F29" s="22">
        <v>17.83</v>
      </c>
      <c r="G29" s="23">
        <f t="shared" si="1"/>
        <v>0.8713404374649468</v>
      </c>
      <c r="H29" s="23">
        <v>15.536</v>
      </c>
      <c r="I29" s="75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8"/>
    </row>
    <row r="30" spans="1:25" s="35" customFormat="1" ht="21" customHeight="1">
      <c r="A30" s="93" t="s">
        <v>94</v>
      </c>
      <c r="B30" s="22">
        <v>0.93</v>
      </c>
      <c r="C30" s="54">
        <f aca="true" t="shared" si="2" ref="C30:C45">$C$8+B30</f>
        <v>407.315</v>
      </c>
      <c r="D30" s="28" t="s">
        <v>100</v>
      </c>
      <c r="E30" s="22">
        <v>18.02</v>
      </c>
      <c r="F30" s="22">
        <v>12.14</v>
      </c>
      <c r="G30" s="23">
        <f aca="true" t="shared" si="3" ref="G30:G43">H30/F30</f>
        <v>0.6686985172981879</v>
      </c>
      <c r="H30" s="23">
        <v>8.118</v>
      </c>
      <c r="I30" s="75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8"/>
    </row>
    <row r="31" spans="1:25" s="35" customFormat="1" ht="21" customHeight="1">
      <c r="A31" s="93" t="s">
        <v>95</v>
      </c>
      <c r="B31" s="22">
        <v>0.75</v>
      </c>
      <c r="C31" s="54">
        <f t="shared" si="2"/>
        <v>407.135</v>
      </c>
      <c r="D31" s="28" t="s">
        <v>101</v>
      </c>
      <c r="E31" s="22">
        <v>17.32</v>
      </c>
      <c r="F31" s="22">
        <v>10.07</v>
      </c>
      <c r="G31" s="23">
        <f t="shared" si="3"/>
        <v>0.6999006951340615</v>
      </c>
      <c r="H31" s="23">
        <v>7.048</v>
      </c>
      <c r="I31" s="75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8"/>
    </row>
    <row r="32" spans="1:25" s="35" customFormat="1" ht="21" customHeight="1">
      <c r="A32" s="93" t="s">
        <v>96</v>
      </c>
      <c r="B32" s="22">
        <v>0.72</v>
      </c>
      <c r="C32" s="54">
        <f t="shared" si="2"/>
        <v>407.105</v>
      </c>
      <c r="D32" s="28" t="s">
        <v>102</v>
      </c>
      <c r="E32" s="22">
        <v>17.51</v>
      </c>
      <c r="F32" s="22">
        <v>10.29</v>
      </c>
      <c r="G32" s="23">
        <f t="shared" si="3"/>
        <v>0.6310981535471332</v>
      </c>
      <c r="H32" s="23">
        <v>6.494</v>
      </c>
      <c r="I32" s="75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8"/>
    </row>
    <row r="33" spans="1:25" s="35" customFormat="1" ht="21" customHeight="1">
      <c r="A33" s="93" t="s">
        <v>106</v>
      </c>
      <c r="B33" s="22">
        <v>1.03</v>
      </c>
      <c r="C33" s="54">
        <f t="shared" si="2"/>
        <v>407.41499999999996</v>
      </c>
      <c r="D33" s="28" t="s">
        <v>109</v>
      </c>
      <c r="E33" s="22">
        <v>18.15</v>
      </c>
      <c r="F33" s="22">
        <v>15.01</v>
      </c>
      <c r="G33" s="23">
        <f t="shared" si="3"/>
        <v>0.8688207861425716</v>
      </c>
      <c r="H33" s="23">
        <v>13.041</v>
      </c>
      <c r="I33" s="75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8"/>
    </row>
    <row r="34" spans="1:25" s="35" customFormat="1" ht="21" customHeight="1">
      <c r="A34" s="93" t="s">
        <v>107</v>
      </c>
      <c r="B34" s="22">
        <v>0.74</v>
      </c>
      <c r="C34" s="54">
        <f t="shared" si="2"/>
        <v>407.125</v>
      </c>
      <c r="D34" s="28" t="s">
        <v>110</v>
      </c>
      <c r="E34" s="22">
        <v>17.7</v>
      </c>
      <c r="F34" s="22">
        <v>9.84</v>
      </c>
      <c r="G34" s="23">
        <f t="shared" si="3"/>
        <v>0.593089430894309</v>
      </c>
      <c r="H34" s="23">
        <v>5.836</v>
      </c>
      <c r="I34" s="75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8"/>
    </row>
    <row r="35" spans="1:25" s="35" customFormat="1" ht="21" customHeight="1">
      <c r="A35" s="93" t="s">
        <v>108</v>
      </c>
      <c r="B35" s="22">
        <v>0.65</v>
      </c>
      <c r="C35" s="54">
        <f t="shared" si="2"/>
        <v>407.03499999999997</v>
      </c>
      <c r="D35" s="28" t="s">
        <v>111</v>
      </c>
      <c r="E35" s="22">
        <v>17.28</v>
      </c>
      <c r="F35" s="22">
        <v>8.49</v>
      </c>
      <c r="G35" s="23">
        <f t="shared" si="3"/>
        <v>0.3511189634864546</v>
      </c>
      <c r="H35" s="23">
        <v>2.981</v>
      </c>
      <c r="I35" s="75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7"/>
      <c r="Y35" s="38"/>
    </row>
    <row r="36" spans="1:25" s="35" customFormat="1" ht="21" customHeight="1">
      <c r="A36" s="93" t="s">
        <v>112</v>
      </c>
      <c r="B36" s="28">
        <v>0.83</v>
      </c>
      <c r="C36" s="54">
        <f t="shared" si="2"/>
        <v>407.215</v>
      </c>
      <c r="D36" s="28" t="s">
        <v>128</v>
      </c>
      <c r="E36" s="28">
        <v>17.8</v>
      </c>
      <c r="F36" s="28">
        <v>10.29</v>
      </c>
      <c r="G36" s="23">
        <f t="shared" si="3"/>
        <v>0.6292517006802721</v>
      </c>
      <c r="H36" s="23">
        <v>6.475</v>
      </c>
      <c r="I36" s="75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7"/>
      <c r="Y36" s="38"/>
    </row>
    <row r="37" spans="1:25" s="35" customFormat="1" ht="21" customHeight="1">
      <c r="A37" s="93" t="s">
        <v>113</v>
      </c>
      <c r="B37" s="28">
        <v>0.81</v>
      </c>
      <c r="C37" s="54">
        <f t="shared" si="2"/>
        <v>407.195</v>
      </c>
      <c r="D37" s="28" t="s">
        <v>129</v>
      </c>
      <c r="E37" s="28">
        <v>17.72</v>
      </c>
      <c r="F37" s="28">
        <v>9.98</v>
      </c>
      <c r="G37" s="23">
        <f t="shared" si="3"/>
        <v>0.6213426853707414</v>
      </c>
      <c r="H37" s="23">
        <v>6.201</v>
      </c>
      <c r="I37" s="75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37"/>
      <c r="Y37" s="38"/>
    </row>
    <row r="38" spans="1:25" s="35" customFormat="1" ht="21" customHeight="1">
      <c r="A38" s="93" t="s">
        <v>114</v>
      </c>
      <c r="B38" s="22">
        <v>0.78</v>
      </c>
      <c r="C38" s="54">
        <f t="shared" si="2"/>
        <v>407.16499999999996</v>
      </c>
      <c r="D38" s="28" t="s">
        <v>130</v>
      </c>
      <c r="E38" s="22">
        <v>17.59</v>
      </c>
      <c r="F38" s="22">
        <v>8.63</v>
      </c>
      <c r="G38" s="23">
        <f t="shared" si="3"/>
        <v>0.5249130938586326</v>
      </c>
      <c r="H38" s="23">
        <v>4.53</v>
      </c>
      <c r="I38" s="75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7"/>
      <c r="Y38" s="38"/>
    </row>
    <row r="39" spans="1:25" s="35" customFormat="1" ht="21" customHeight="1">
      <c r="A39" s="93" t="s">
        <v>115</v>
      </c>
      <c r="B39" s="22">
        <v>0.78</v>
      </c>
      <c r="C39" s="54">
        <f t="shared" si="2"/>
        <v>407.16499999999996</v>
      </c>
      <c r="D39" s="28" t="s">
        <v>131</v>
      </c>
      <c r="E39" s="22">
        <v>17.69</v>
      </c>
      <c r="F39" s="22">
        <v>9.53</v>
      </c>
      <c r="G39" s="23">
        <f t="shared" si="3"/>
        <v>0.5750262329485835</v>
      </c>
      <c r="H39" s="23">
        <v>5.48</v>
      </c>
      <c r="I39" s="75" t="s">
        <v>32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8"/>
    </row>
    <row r="40" spans="1:25" s="35" customFormat="1" ht="21" customHeight="1">
      <c r="A40" s="94" t="s">
        <v>120</v>
      </c>
      <c r="B40" s="26">
        <v>0.76</v>
      </c>
      <c r="C40" s="80">
        <f t="shared" si="2"/>
        <v>407.145</v>
      </c>
      <c r="D40" s="39" t="s">
        <v>117</v>
      </c>
      <c r="E40" s="26">
        <v>17.4</v>
      </c>
      <c r="F40" s="26">
        <v>7.58</v>
      </c>
      <c r="G40" s="27">
        <f t="shared" si="3"/>
        <v>0.5633245382585751</v>
      </c>
      <c r="H40" s="27">
        <v>4.27</v>
      </c>
      <c r="I40" s="83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8"/>
    </row>
    <row r="41" spans="1:25" s="35" customFormat="1" ht="21" customHeight="1">
      <c r="A41" s="95" t="s">
        <v>121</v>
      </c>
      <c r="B41" s="66">
        <v>0.67</v>
      </c>
      <c r="C41" s="79">
        <f t="shared" si="2"/>
        <v>407.055</v>
      </c>
      <c r="D41" s="67" t="s">
        <v>132</v>
      </c>
      <c r="E41" s="66">
        <v>17.22</v>
      </c>
      <c r="F41" s="66">
        <v>7.41</v>
      </c>
      <c r="G41" s="50">
        <f t="shared" si="3"/>
        <v>0.5852901484480432</v>
      </c>
      <c r="H41" s="50">
        <v>4.337</v>
      </c>
      <c r="I41" s="84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7"/>
      <c r="Y41" s="38"/>
    </row>
    <row r="42" spans="1:25" s="35" customFormat="1" ht="21" customHeight="1">
      <c r="A42" s="93" t="s">
        <v>122</v>
      </c>
      <c r="B42" s="22">
        <v>0.61</v>
      </c>
      <c r="C42" s="54">
        <f t="shared" si="2"/>
        <v>406.995</v>
      </c>
      <c r="D42" s="28" t="s">
        <v>133</v>
      </c>
      <c r="E42" s="22">
        <v>12.82</v>
      </c>
      <c r="F42" s="22">
        <v>5.71</v>
      </c>
      <c r="G42" s="23">
        <f t="shared" si="3"/>
        <v>0.5793345008756567</v>
      </c>
      <c r="H42" s="23">
        <v>3.308</v>
      </c>
      <c r="I42" s="75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37"/>
      <c r="Y42" s="38"/>
    </row>
    <row r="43" spans="1:25" s="35" customFormat="1" ht="21" customHeight="1">
      <c r="A43" s="93" t="s">
        <v>123</v>
      </c>
      <c r="B43" s="22">
        <v>0.32</v>
      </c>
      <c r="C43" s="54">
        <f t="shared" si="2"/>
        <v>406.705</v>
      </c>
      <c r="D43" s="28" t="s">
        <v>134</v>
      </c>
      <c r="E43" s="22">
        <v>8.75</v>
      </c>
      <c r="F43" s="22">
        <v>2.35</v>
      </c>
      <c r="G43" s="23">
        <f t="shared" si="3"/>
        <v>0.1476595744680851</v>
      </c>
      <c r="H43" s="23">
        <v>0.347</v>
      </c>
      <c r="I43" s="75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37"/>
      <c r="Y43" s="38"/>
    </row>
    <row r="44" spans="1:25" s="35" customFormat="1" ht="23.25" customHeight="1">
      <c r="A44" s="93" t="s">
        <v>135</v>
      </c>
      <c r="B44" s="22">
        <v>0.53</v>
      </c>
      <c r="C44" s="54">
        <f t="shared" si="2"/>
        <v>406.91499999999996</v>
      </c>
      <c r="D44" s="28" t="s">
        <v>143</v>
      </c>
      <c r="E44" s="22">
        <v>10.01</v>
      </c>
      <c r="F44" s="22">
        <v>4.99</v>
      </c>
      <c r="G44" s="23">
        <f>H44/F44</f>
        <v>0.14288577154308615</v>
      </c>
      <c r="H44" s="23">
        <v>0.713</v>
      </c>
      <c r="I44" s="75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37"/>
      <c r="Y44" s="38"/>
    </row>
    <row r="45" spans="1:25" s="35" customFormat="1" ht="21" customHeight="1">
      <c r="A45" s="93" t="s">
        <v>136</v>
      </c>
      <c r="B45" s="22">
        <v>0.53</v>
      </c>
      <c r="C45" s="54">
        <f t="shared" si="2"/>
        <v>406.91499999999996</v>
      </c>
      <c r="D45" s="28" t="s">
        <v>144</v>
      </c>
      <c r="E45" s="22">
        <v>9.99</v>
      </c>
      <c r="F45" s="22">
        <v>4.65</v>
      </c>
      <c r="G45" s="23">
        <f>H45/F45</f>
        <v>0.12817204301075266</v>
      </c>
      <c r="H45" s="23">
        <v>0.596</v>
      </c>
      <c r="I45" s="75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37"/>
      <c r="Y45" s="38"/>
    </row>
    <row r="46" spans="1:25" s="35" customFormat="1" ht="21" customHeight="1">
      <c r="A46" s="93" t="s">
        <v>137</v>
      </c>
      <c r="B46" s="22">
        <v>0.54</v>
      </c>
      <c r="C46" s="23">
        <f aca="true" t="shared" si="4" ref="C46:C53">$C$8+B46</f>
        <v>406.925</v>
      </c>
      <c r="D46" s="28" t="s">
        <v>145</v>
      </c>
      <c r="E46" s="22">
        <v>9.95</v>
      </c>
      <c r="F46" s="22">
        <v>4.93</v>
      </c>
      <c r="G46" s="23">
        <f>H46/F46</f>
        <v>0.11622718052738336</v>
      </c>
      <c r="H46" s="23">
        <v>0.573</v>
      </c>
      <c r="I46" s="75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7"/>
      <c r="Y46" s="38"/>
    </row>
    <row r="47" spans="1:25" s="35" customFormat="1" ht="21" customHeight="1">
      <c r="A47" s="93" t="s">
        <v>138</v>
      </c>
      <c r="B47" s="22">
        <v>0.34</v>
      </c>
      <c r="C47" s="23">
        <f t="shared" si="4"/>
        <v>406.72499999999997</v>
      </c>
      <c r="D47" s="28" t="s">
        <v>146</v>
      </c>
      <c r="E47" s="22">
        <v>8.56</v>
      </c>
      <c r="F47" s="22">
        <v>2.99</v>
      </c>
      <c r="G47" s="23">
        <v>0</v>
      </c>
      <c r="H47" s="23">
        <v>0.459</v>
      </c>
      <c r="I47" s="6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8"/>
    </row>
    <row r="48" spans="1:25" s="35" customFormat="1" ht="21" customHeight="1">
      <c r="A48" s="93" t="s">
        <v>147</v>
      </c>
      <c r="B48" s="22">
        <v>0.31</v>
      </c>
      <c r="C48" s="23">
        <f t="shared" si="4"/>
        <v>406.695</v>
      </c>
      <c r="D48" s="28" t="s">
        <v>150</v>
      </c>
      <c r="E48" s="22">
        <v>8.06</v>
      </c>
      <c r="F48" s="22">
        <v>2.75</v>
      </c>
      <c r="G48" s="23">
        <f aca="true" t="shared" si="5" ref="G48:G53">H48/F48</f>
        <v>0</v>
      </c>
      <c r="H48" s="23">
        <v>0</v>
      </c>
      <c r="I48" s="69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8"/>
    </row>
    <row r="49" spans="1:25" s="35" customFormat="1" ht="21" customHeight="1">
      <c r="A49" s="93" t="s">
        <v>148</v>
      </c>
      <c r="B49" s="22">
        <v>0.38</v>
      </c>
      <c r="C49" s="23">
        <f t="shared" si="4"/>
        <v>406.765</v>
      </c>
      <c r="D49" s="28" t="s">
        <v>151</v>
      </c>
      <c r="E49" s="22">
        <v>9.22</v>
      </c>
      <c r="F49" s="22">
        <v>3.4</v>
      </c>
      <c r="G49" s="23">
        <f t="shared" si="5"/>
        <v>0.13823529411764707</v>
      </c>
      <c r="H49" s="23">
        <v>0.47</v>
      </c>
      <c r="I49" s="6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  <c r="X49" s="37"/>
      <c r="Y49" s="38"/>
    </row>
    <row r="50" spans="1:40" s="25" customFormat="1" ht="21" customHeight="1">
      <c r="A50" s="93" t="s">
        <v>152</v>
      </c>
      <c r="B50" s="22">
        <v>0.49</v>
      </c>
      <c r="C50" s="23">
        <f t="shared" si="4"/>
        <v>406.875</v>
      </c>
      <c r="D50" s="28" t="s">
        <v>160</v>
      </c>
      <c r="E50" s="22">
        <v>9.95</v>
      </c>
      <c r="F50" s="22">
        <v>4.39</v>
      </c>
      <c r="G50" s="23">
        <f t="shared" si="5"/>
        <v>0.11002277904328019</v>
      </c>
      <c r="H50" s="23">
        <v>0.483</v>
      </c>
      <c r="I50" s="6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93" t="s">
        <v>153</v>
      </c>
      <c r="B51" s="22">
        <v>0.41</v>
      </c>
      <c r="C51" s="23">
        <f t="shared" si="4"/>
        <v>406.795</v>
      </c>
      <c r="D51" s="28" t="s">
        <v>161</v>
      </c>
      <c r="E51" s="22">
        <v>9.25</v>
      </c>
      <c r="F51" s="22">
        <v>3.51</v>
      </c>
      <c r="G51" s="23">
        <f t="shared" si="5"/>
        <v>0.1133903133903134</v>
      </c>
      <c r="H51" s="23">
        <v>0.398</v>
      </c>
      <c r="I51" s="6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93" t="s">
        <v>154</v>
      </c>
      <c r="B52" s="22">
        <v>0.3</v>
      </c>
      <c r="C52" s="23">
        <f t="shared" si="4"/>
        <v>406.685</v>
      </c>
      <c r="D52" s="28" t="s">
        <v>162</v>
      </c>
      <c r="E52" s="22">
        <v>8.14</v>
      </c>
      <c r="F52" s="22">
        <v>2.64</v>
      </c>
      <c r="G52" s="23">
        <f t="shared" si="5"/>
        <v>0.12462121212121212</v>
      </c>
      <c r="H52" s="23">
        <v>0.329</v>
      </c>
      <c r="I52" s="6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5" customFormat="1" ht="21" customHeight="1">
      <c r="A53" s="94" t="s">
        <v>155</v>
      </c>
      <c r="B53" s="26">
        <v>0.37</v>
      </c>
      <c r="C53" s="27">
        <f t="shared" si="4"/>
        <v>406.755</v>
      </c>
      <c r="D53" s="39" t="s">
        <v>163</v>
      </c>
      <c r="E53" s="26">
        <v>8.66</v>
      </c>
      <c r="F53" s="26">
        <v>3.3</v>
      </c>
      <c r="G53" s="27">
        <f t="shared" si="5"/>
        <v>0.10151515151515153</v>
      </c>
      <c r="H53" s="27">
        <v>0.335</v>
      </c>
      <c r="I53" s="82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25" s="35" customFormat="1" ht="21" customHeight="1">
      <c r="A54" s="42"/>
      <c r="B54" s="86"/>
      <c r="C54" s="43"/>
      <c r="D54" s="41"/>
      <c r="E54" s="86"/>
      <c r="F54" s="86"/>
      <c r="G54" s="43"/>
      <c r="H54" s="43"/>
      <c r="I54" s="9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37"/>
      <c r="Y54" s="38"/>
    </row>
    <row r="55" spans="1:25" s="35" customFormat="1" ht="21" customHeight="1">
      <c r="A55" s="42"/>
      <c r="B55" s="86"/>
      <c r="C55" s="43"/>
      <c r="D55" s="41"/>
      <c r="E55" s="86"/>
      <c r="F55" s="86"/>
      <c r="G55" s="43"/>
      <c r="H55" s="43"/>
      <c r="I55" s="89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37"/>
      <c r="Y55" s="38"/>
    </row>
    <row r="56" spans="1:25" s="35" customFormat="1" ht="21" customHeight="1">
      <c r="A56" s="42"/>
      <c r="B56" s="86"/>
      <c r="C56" s="43"/>
      <c r="D56" s="41"/>
      <c r="E56" s="86"/>
      <c r="F56" s="86"/>
      <c r="G56" s="43"/>
      <c r="H56" s="43"/>
      <c r="I56" s="9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7"/>
      <c r="Y56" s="38"/>
    </row>
    <row r="57" spans="1:25" s="35" customFormat="1" ht="21" customHeight="1">
      <c r="A57" s="85" t="s">
        <v>34</v>
      </c>
      <c r="B57" s="86"/>
      <c r="C57" s="86"/>
      <c r="D57" s="41"/>
      <c r="E57" s="86"/>
      <c r="F57" s="86"/>
      <c r="G57" s="43"/>
      <c r="H57" s="43"/>
      <c r="I57" s="44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37"/>
      <c r="Y57" s="38"/>
    </row>
    <row r="58" spans="1:25" s="35" customFormat="1" ht="21" customHeight="1">
      <c r="A58" s="87" t="s">
        <v>35</v>
      </c>
      <c r="B58" s="88">
        <f>+COUNT(B11:B54)</f>
        <v>43</v>
      </c>
      <c r="C58" s="86" t="s">
        <v>36</v>
      </c>
      <c r="D58" s="41"/>
      <c r="E58" s="41"/>
      <c r="F58" s="41"/>
      <c r="G58" s="43"/>
      <c r="H58" s="43"/>
      <c r="I58" s="44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  <c r="X58" s="37"/>
      <c r="Y58" s="38"/>
    </row>
    <row r="59" spans="10:25" ht="21" customHeight="1">
      <c r="J59" s="36"/>
      <c r="K59" s="36"/>
      <c r="L59" s="36"/>
      <c r="M59" s="36"/>
      <c r="N59" s="36"/>
      <c r="O59" s="36"/>
      <c r="P59" s="36"/>
      <c r="Q59" s="36"/>
      <c r="R59" s="36"/>
      <c r="S59" s="9"/>
      <c r="T59" s="9"/>
      <c r="U59" s="9"/>
      <c r="V59" s="9"/>
      <c r="W59" s="41"/>
      <c r="X59" s="41"/>
      <c r="Y59" s="40"/>
    </row>
    <row r="60" spans="1:25" ht="21" customHeight="1">
      <c r="A60" s="42"/>
      <c r="B60" s="41"/>
      <c r="C60" s="43"/>
      <c r="D60" s="41"/>
      <c r="E60" s="41"/>
      <c r="F60" s="41"/>
      <c r="G60" s="43"/>
      <c r="H60" s="43"/>
      <c r="I60" s="44"/>
      <c r="J60" s="36"/>
      <c r="K60" s="36"/>
      <c r="L60" s="36"/>
      <c r="M60" s="36"/>
      <c r="N60" s="36"/>
      <c r="O60" s="36"/>
      <c r="P60" s="36"/>
      <c r="Q60" s="36"/>
      <c r="R60" s="36"/>
      <c r="S60" s="9"/>
      <c r="T60" s="9"/>
      <c r="U60" s="9"/>
      <c r="V60" s="9"/>
      <c r="W60" s="41"/>
      <c r="X60" s="41"/>
      <c r="Y60" s="40"/>
    </row>
    <row r="61" spans="1:25" ht="21" customHeight="1">
      <c r="A61" s="42"/>
      <c r="B61" s="41"/>
      <c r="C61" s="43"/>
      <c r="D61" s="41"/>
      <c r="E61" s="41"/>
      <c r="F61" s="41"/>
      <c r="G61" s="40"/>
      <c r="H61" s="43"/>
      <c r="I61" s="44"/>
      <c r="J61" s="36"/>
      <c r="K61" s="36"/>
      <c r="L61" s="36"/>
      <c r="M61" s="36"/>
      <c r="N61" s="36"/>
      <c r="O61" s="36"/>
      <c r="P61" s="36"/>
      <c r="Q61" s="36"/>
      <c r="R61" s="36"/>
      <c r="S61" s="9"/>
      <c r="T61" s="9"/>
      <c r="U61" s="9"/>
      <c r="V61" s="9"/>
      <c r="W61" s="41"/>
      <c r="X61" s="41"/>
      <c r="Y61" s="40"/>
    </row>
    <row r="62" spans="7:18" ht="21">
      <c r="G62" s="9"/>
      <c r="H62" s="9"/>
      <c r="I62" s="8"/>
      <c r="J62" s="36"/>
      <c r="K62" s="36"/>
      <c r="L62" s="36"/>
      <c r="M62" s="36"/>
      <c r="N62" s="36"/>
      <c r="O62" s="36"/>
      <c r="P62" s="36"/>
      <c r="Q62" s="36"/>
      <c r="R62" s="36"/>
    </row>
    <row r="63" spans="7:18" ht="21">
      <c r="G63" s="9"/>
      <c r="H63" s="9"/>
      <c r="I63" s="8"/>
      <c r="J63" s="36"/>
      <c r="K63" s="36"/>
      <c r="L63" s="36"/>
      <c r="M63" s="36"/>
      <c r="N63" s="36"/>
      <c r="O63" s="36"/>
      <c r="P63" s="36"/>
      <c r="Q63" s="36"/>
      <c r="R63" s="36"/>
    </row>
    <row r="64" spans="7:18" ht="21">
      <c r="G64" s="9"/>
      <c r="H64" s="9"/>
      <c r="I64" s="8"/>
      <c r="J64" s="36"/>
      <c r="K64" s="36"/>
      <c r="L64" s="36"/>
      <c r="M64" s="36"/>
      <c r="N64" s="36"/>
      <c r="O64" s="36"/>
      <c r="P64" s="36"/>
      <c r="Q64" s="36"/>
      <c r="R64" s="36"/>
    </row>
    <row r="65" spans="7:18" ht="21">
      <c r="G65" s="9"/>
      <c r="H65" s="9"/>
      <c r="I65" s="8"/>
      <c r="J65" s="36"/>
      <c r="K65" s="36"/>
      <c r="L65" s="36"/>
      <c r="M65" s="36"/>
      <c r="N65" s="36"/>
      <c r="O65" s="36"/>
      <c r="P65" s="36"/>
      <c r="Q65" s="36"/>
      <c r="R65" s="36"/>
    </row>
    <row r="66" spans="7:18" ht="21">
      <c r="G66" s="9"/>
      <c r="H66" s="9"/>
      <c r="I66" s="8"/>
      <c r="J66" s="36"/>
      <c r="K66" s="36"/>
      <c r="L66" s="36"/>
      <c r="M66" s="36"/>
      <c r="N66" s="36"/>
      <c r="O66" s="36"/>
      <c r="P66" s="36"/>
      <c r="Q66" s="36"/>
      <c r="R66" s="36"/>
    </row>
    <row r="67" spans="7:18" ht="21">
      <c r="G67" s="9"/>
      <c r="H67" s="9"/>
      <c r="I67" s="8"/>
      <c r="J67" s="36"/>
      <c r="K67" s="36"/>
      <c r="L67" s="36"/>
      <c r="M67" s="36"/>
      <c r="N67" s="36"/>
      <c r="O67" s="36"/>
      <c r="P67" s="36"/>
      <c r="Q67" s="36"/>
      <c r="R67" s="36"/>
    </row>
    <row r="68" spans="7:18" ht="21">
      <c r="G68" s="9"/>
      <c r="H68" s="9"/>
      <c r="I68" s="8"/>
      <c r="J68" s="36"/>
      <c r="K68" s="36"/>
      <c r="L68" s="36"/>
      <c r="M68" s="36"/>
      <c r="N68" s="36"/>
      <c r="O68" s="36"/>
      <c r="P68" s="36"/>
      <c r="Q68" s="36"/>
      <c r="R68" s="36"/>
    </row>
    <row r="69" spans="7:18" ht="21">
      <c r="G69" s="9"/>
      <c r="H69" s="9"/>
      <c r="I69" s="8"/>
      <c r="J69" s="36"/>
      <c r="K69" s="36"/>
      <c r="L69" s="36"/>
      <c r="M69" s="36"/>
      <c r="N69" s="36"/>
      <c r="O69" s="36"/>
      <c r="P69" s="36"/>
      <c r="Q69" s="36"/>
      <c r="R69" s="36"/>
    </row>
    <row r="70" spans="7:18" ht="21">
      <c r="G70" s="9"/>
      <c r="H70" s="9"/>
      <c r="I70" s="8"/>
      <c r="J70" s="36"/>
      <c r="K70" s="36"/>
      <c r="L70" s="36"/>
      <c r="M70" s="36"/>
      <c r="N70" s="36"/>
      <c r="O70" s="36"/>
      <c r="P70" s="36"/>
      <c r="Q70" s="36"/>
      <c r="R70" s="36"/>
    </row>
    <row r="71" spans="7:18" ht="21">
      <c r="G71" s="9"/>
      <c r="H71" s="9"/>
      <c r="I71" s="11"/>
      <c r="J71" s="25"/>
      <c r="K71" s="25"/>
      <c r="L71" s="25"/>
      <c r="M71" s="25"/>
      <c r="N71" s="25"/>
      <c r="O71" s="25"/>
      <c r="P71" s="25"/>
      <c r="Q71" s="25"/>
      <c r="R71" s="25"/>
    </row>
    <row r="72" spans="10:18" ht="21">
      <c r="J72" s="25"/>
      <c r="K72" s="25"/>
      <c r="L72" s="25"/>
      <c r="M72" s="25"/>
      <c r="N72" s="25"/>
      <c r="O72" s="25"/>
      <c r="P72" s="25"/>
      <c r="Q72" s="25"/>
      <c r="R72" s="25"/>
    </row>
    <row r="73" spans="10:18" ht="21.75">
      <c r="J73"/>
      <c r="K73"/>
      <c r="L73"/>
      <c r="M73"/>
      <c r="N73"/>
      <c r="O73"/>
      <c r="P73"/>
      <c r="Q73"/>
      <c r="R73"/>
    </row>
    <row r="74" spans="10:18" ht="21.75">
      <c r="J74"/>
      <c r="K74"/>
      <c r="L74"/>
      <c r="M74"/>
      <c r="N74"/>
      <c r="O74"/>
      <c r="P74"/>
      <c r="Q74"/>
      <c r="R74"/>
    </row>
    <row r="75" spans="10:18" ht="21.75">
      <c r="J75"/>
      <c r="K75"/>
      <c r="L75"/>
      <c r="M75"/>
      <c r="N75"/>
      <c r="O75"/>
      <c r="P75"/>
      <c r="Q75"/>
      <c r="R75"/>
    </row>
    <row r="76" spans="10:18" ht="21.75">
      <c r="J76"/>
      <c r="K76"/>
      <c r="L76"/>
      <c r="M76"/>
      <c r="N76"/>
      <c r="O76"/>
      <c r="P76"/>
      <c r="Q76"/>
      <c r="R76"/>
    </row>
    <row r="77" spans="10:18" ht="21.75">
      <c r="J77"/>
      <c r="K77"/>
      <c r="L77"/>
      <c r="M77"/>
      <c r="N77"/>
      <c r="O77"/>
      <c r="P77"/>
      <c r="Q77"/>
      <c r="R77"/>
    </row>
    <row r="78" spans="10:18" ht="21.75">
      <c r="J78"/>
      <c r="K78"/>
      <c r="L78"/>
      <c r="M78"/>
      <c r="N78"/>
      <c r="O78"/>
      <c r="P78"/>
      <c r="Q78"/>
      <c r="R78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"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0:18" ht="21"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0:18" ht="21"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0:18" ht="21"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0:18" ht="21"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0:18" ht="21"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0:18" ht="21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 ht="21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 ht="21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 ht="21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 ht="21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 ht="21"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0:18" ht="21">
      <c r="J153" s="25"/>
      <c r="K153" s="25"/>
      <c r="L153" s="25"/>
      <c r="M153" s="25"/>
      <c r="N153" s="25"/>
      <c r="O153" s="25"/>
      <c r="P153" s="25"/>
      <c r="Q153" s="25"/>
      <c r="R153" s="25"/>
    </row>
  </sheetData>
  <sheetProtection/>
  <mergeCells count="2">
    <mergeCell ref="A9:A10"/>
    <mergeCell ref="I9:I10"/>
  </mergeCells>
  <printOptions/>
  <pageMargins left="0.69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PITI</cp:lastModifiedBy>
  <cp:lastPrinted>2012-04-24T03:18:14Z</cp:lastPrinted>
  <dcterms:created xsi:type="dcterms:W3CDTF">2003-05-27T08:01:32Z</dcterms:created>
  <dcterms:modified xsi:type="dcterms:W3CDTF">2013-06-14T08:21:22Z</dcterms:modified>
  <cp:category/>
  <cp:version/>
  <cp:contentType/>
  <cp:contentStatus/>
</cp:coreProperties>
</file>