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แพร่2564\สอบเทียบอาคารแพร่2564\"/>
    </mc:Choice>
  </mc:AlternateContent>
  <xr:revisionPtr revIDLastSave="0" documentId="13_ncr:1_{E55F6306-DB7F-4A6C-8A86-B4ED3CDE006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3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3" l="1"/>
  <c r="D89" i="3" s="1"/>
  <c r="F89" i="3" s="1"/>
  <c r="C88" i="3"/>
  <c r="D88" i="3" s="1"/>
  <c r="F88" i="3" s="1"/>
  <c r="C87" i="3"/>
  <c r="D87" i="3" s="1"/>
  <c r="F87" i="3" s="1"/>
  <c r="C86" i="3"/>
  <c r="D86" i="3" s="1"/>
  <c r="F86" i="3" s="1"/>
  <c r="C55" i="3"/>
  <c r="D55" i="3" s="1"/>
  <c r="C54" i="3"/>
  <c r="D54" i="3" s="1"/>
  <c r="C53" i="3"/>
  <c r="D53" i="3" s="1"/>
  <c r="H53" i="3" s="1"/>
  <c r="C52" i="3"/>
  <c r="D52" i="3" s="1"/>
  <c r="E52" i="3" s="1"/>
  <c r="I52" i="3" s="1"/>
  <c r="G88" i="3" l="1"/>
  <c r="H88" i="3" s="1"/>
  <c r="G89" i="3"/>
  <c r="H89" i="3" s="1"/>
  <c r="G87" i="3"/>
  <c r="H87" i="3" s="1"/>
  <c r="G86" i="3"/>
  <c r="H86" i="3" s="1"/>
  <c r="E54" i="3"/>
  <c r="I54" i="3" s="1"/>
  <c r="H54" i="3"/>
  <c r="E55" i="3"/>
  <c r="I55" i="3" s="1"/>
  <c r="H55" i="3"/>
  <c r="H52" i="3"/>
  <c r="E53" i="3"/>
  <c r="I53" i="3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<sst xmlns="http://schemas.openxmlformats.org/spreadsheetml/2006/main" count="91" uniqueCount="71">
  <si>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</si>
  <si>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</si>
  <si>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</si>
  <si>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</si>
  <si>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</si>
  <si>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</si>
  <si>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</si>
  <si>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</si>
  <si>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</si>
  <si>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</si>
  <si>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</si>
  <si>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</si>
  <si>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</si>
  <si>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</si>
  <si>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</si>
  <si>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</si>
  <si>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</si>
  <si>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</si>
  <si>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</si>
  <si>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</si>
  <si>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</si>
  <si>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</si>
  <si>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</si>
  <si>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</si>
  <si>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</si>
  <si>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</si>
  <si>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</si>
  <si>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</si>
  <si>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</si>
  <si>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</si>
  <si>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</si>
  <si>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</si>
  <si>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</si>
  <si>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</si>
  <si>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</si>
  <si>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</si>
  <si>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</si>
  <si>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</si>
  <si>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</si>
  <si>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</si>
  <si>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</si>
  <si>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</si>
  <si>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</si>
  <si>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</si>
  <si>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</si>
  <si>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</si>
  <si>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</si>
  <si>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</si>
  <si>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</si>
  <si>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</si>
  <si>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</si>
  <si>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</si>
  <si>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</si>
  <si>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</si>
  <si>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</si>
  <si>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</t>
  </si>
  <si>
    <t>Go = การเปิดบาน (เมตร)</t>
  </si>
  <si>
    <t>H = ระดับน้ำด้านหน้าประตู - ระดับน้ำด้านท้ายประตู (เมตร)</t>
  </si>
  <si>
    <t>0+000</t>
  </si>
  <si>
    <t>แพร่</t>
  </si>
  <si>
    <t>โครงการชลประทานแพร่</t>
  </si>
  <si>
    <t>อ่างเก็บน้ำแม่สาย</t>
  </si>
  <si>
    <t>คลองส่งน้ำฝั่งขวา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</si>
  <si>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</si>
  <si>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</si>
  <si>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</si>
  <si>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</si>
  <si>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t xml:space="preserve">หมายเหตุ </t>
    </r>
    <r>
      <rPr>
        <sz val="16"/>
        <color theme="1"/>
        <rFont val="TH SarabunPSK"/>
        <family val="2"/>
      </rPr>
      <t>เปิด ปตร. 1 บาน ในการสอบเทียบ</t>
    </r>
  </si>
  <si>
    <t>เมือง</t>
  </si>
  <si>
    <t>** ใช้กรณีเปิด ปตร. 1 บาน</t>
  </si>
  <si>
    <t>(**จำนวน ปตร. มีทั้งหมด 2 บาน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</si>
</sst>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u="sng" baseline="0"/>
              <a:t>   </a:t>
            </a:r>
            <a:r>
              <a:rPr lang="th-TH" u="sng"/>
              <a:t>อ่างเก็บน้ำแม่สาย</a:t>
            </a:r>
            <a:r>
              <a:rPr lang="th-TH" u="sng" baseline="0"/>
              <a:t>     </a:t>
            </a:r>
            <a:r>
              <a:rPr lang="th-TH"/>
              <a:t>โครงการ</a:t>
            </a:r>
            <a:r>
              <a:rPr lang="th-TH" u="sng"/>
              <a:t>	ชลประทานแพร่	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2128659076851064E-2"/>
                  <c:y val="0.17586590109279496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8.1000000000000227</c:v>
                </c:pt>
                <c:pt idx="1">
                  <c:v>3.6675000000000324</c:v>
                </c:pt>
                <c:pt idx="2">
                  <c:v>2.2999999999999927</c:v>
                </c:pt>
                <c:pt idx="3">
                  <c:v>1.5625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0.2622068735710073</c:v>
                </c:pt>
                <c:pt idx="1">
                  <c:v>0.27148910922969521</c:v>
                </c:pt>
                <c:pt idx="2">
                  <c:v>0.28771478910945508</c:v>
                </c:pt>
                <c:pt idx="3">
                  <c:v>0.28291800173877835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2F-4163-9A28-D333CCDD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7156752"/>
        <c:axId val="-1667155120"/>
      </c:scatterChart>
      <c:valAx>
        <c:axId val="-166715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667155120"/>
        <c:crosses val="autoZero"/>
        <c:crossBetween val="midCat"/>
      </c:valAx>
      <c:valAx>
        <c:axId val="-166715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667156752"/>
        <c:crosses val="autoZero"/>
        <c:crossBetween val="midCat"/>
        <c:majorUnit val="0.1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83880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2895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152400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714625" y="9801224"/>
          <a:ext cx="3203366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457199</xdr:colOff>
      <xdr:row>24</xdr:row>
      <xdr:rowOff>38100</xdr:rowOff>
    </xdr:from>
    <xdr:to>
      <xdr:col>6</xdr:col>
      <xdr:colOff>666128</xdr:colOff>
      <xdr:row>33</xdr:row>
      <xdr:rowOff>228604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98" r="15465"/>
        <a:stretch/>
      </xdr:blipFill>
      <xdr:spPr>
        <a:xfrm rot="5400000">
          <a:off x="1818962" y="6420162"/>
          <a:ext cx="2590804" cy="3066429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142875</xdr:rowOff>
        </xdr:to>
        <xdr:sp macro="" textlink="">
          <xdr:nvSpPr>
            <xdr:cNvPr id="3074" name="AutoShape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3441-0E92-47AB-9788-C54F4E02862D}">
  <sheetPr>
    <tabColor theme="8" tint="0.39997558519241921"/>
  </sheetPr>
  <dimension ref="A1:I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8" width="9.5703125" style="1" customWidth="1"/>
    <col min="9" max="9" width="10.85546875" style="1" customWidth="1"/>
    <col min="10" max="16384" width="9" style="1"/>
  </cols>
  <sheetData>
    <row r="1" spans="1:9" ht="30.75">
      <c r="B1" s="51" t="s">
        <v>0</v>
      </c>
      <c r="C1" s="51"/>
      <c r="D1" s="51"/>
      <c r="E1" s="51"/>
      <c r="F1" s="51"/>
      <c r="G1" s="51"/>
      <c r="H1" s="51"/>
      <c r="I1" s="51"/>
    </row>
    <row r="2" spans="1:9" ht="25.5" customHeight="1">
      <c r="B2" s="52" t="s">
        <v>49</v>
      </c>
      <c r="C2" s="52"/>
      <c r="D2" s="52"/>
      <c r="E2" s="52"/>
      <c r="F2" s="52"/>
      <c r="G2" s="52"/>
      <c r="H2" s="52"/>
      <c r="I2" s="52"/>
    </row>
    <row r="3" spans="1:9" ht="23.45" customHeight="1">
      <c r="B3" s="53"/>
      <c r="C3" s="53"/>
      <c r="D3" s="53"/>
      <c r="E3" s="53"/>
      <c r="F3" s="53"/>
      <c r="G3" s="53"/>
      <c r="H3" s="53"/>
      <c r="I3" s="53"/>
    </row>
    <row r="4" spans="1:9" ht="23.45" customHeight="1">
      <c r="A4" s="37">
        <v>1</v>
      </c>
      <c r="B4" s="44" t="s">
        <v>1</v>
      </c>
      <c r="C4" s="46"/>
      <c r="D4" s="46"/>
      <c r="E4" s="46"/>
      <c r="F4" s="46"/>
      <c r="G4" s="46"/>
      <c r="H4" s="46"/>
      <c r="I4" s="46"/>
    </row>
    <row r="5" spans="1:9" ht="23.45" customHeight="1">
      <c r="A5" s="46"/>
      <c r="B5" s="44" t="s">
        <v>2</v>
      </c>
      <c r="C5" s="46"/>
      <c r="D5" s="46"/>
      <c r="E5" s="46"/>
      <c r="F5" s="46"/>
      <c r="G5" s="46"/>
      <c r="H5" s="46"/>
      <c r="I5" s="46"/>
    </row>
    <row r="6" spans="1:9" ht="23.45" customHeight="1">
      <c r="A6" s="46"/>
      <c r="B6" s="44" t="s">
        <v>3</v>
      </c>
      <c r="C6" s="46"/>
      <c r="D6" s="46" t="s">
        <v>61</v>
      </c>
      <c r="E6" s="46"/>
      <c r="F6" s="44" t="s">
        <v>4</v>
      </c>
      <c r="G6" s="46" t="s">
        <v>62</v>
      </c>
      <c r="H6" s="46"/>
      <c r="I6" s="46"/>
    </row>
    <row r="7" spans="1:9" ht="23.45" customHeight="1">
      <c r="A7" s="46"/>
      <c r="B7" s="44" t="s">
        <v>5</v>
      </c>
      <c r="C7" s="46"/>
      <c r="D7" s="46" t="s">
        <v>60</v>
      </c>
      <c r="E7" s="46"/>
      <c r="F7" s="44"/>
      <c r="G7" s="46"/>
      <c r="H7" s="46"/>
      <c r="I7" s="46"/>
    </row>
    <row r="8" spans="1:9" ht="23.45" customHeight="1">
      <c r="A8" s="46"/>
      <c r="B8" s="44" t="s">
        <v>6</v>
      </c>
      <c r="C8" s="46"/>
      <c r="D8" s="46" t="s">
        <v>58</v>
      </c>
      <c r="E8" s="46"/>
      <c r="F8" s="44" t="s">
        <v>7</v>
      </c>
      <c r="G8" s="46"/>
      <c r="H8" s="46"/>
      <c r="I8" s="46"/>
    </row>
    <row r="9" spans="1:9" ht="21.2" customHeight="1">
      <c r="A9" s="46"/>
      <c r="B9" s="44" t="s">
        <v>8</v>
      </c>
      <c r="C9" s="46"/>
      <c r="D9" s="46" t="s">
        <v>68</v>
      </c>
      <c r="E9" s="46"/>
      <c r="F9" s="44" t="s">
        <v>9</v>
      </c>
      <c r="G9" s="46" t="s">
        <v>59</v>
      </c>
      <c r="H9" s="46"/>
      <c r="I9" s="46"/>
    </row>
    <row r="10" spans="1:9" ht="21.2" customHeight="1">
      <c r="A10" s="46"/>
      <c r="B10" s="44" t="s">
        <v>55</v>
      </c>
      <c r="C10" s="46"/>
      <c r="D10" s="46"/>
      <c r="E10" s="46"/>
      <c r="F10" s="46"/>
      <c r="G10" s="46"/>
      <c r="H10" s="46"/>
      <c r="I10" s="46"/>
    </row>
    <row r="11" spans="1:9" ht="21.2" customHeight="1">
      <c r="A11" s="46"/>
      <c r="B11" s="44" t="s">
        <v>51</v>
      </c>
      <c r="C11" s="46"/>
      <c r="D11" s="46" t="s">
        <v>52</v>
      </c>
      <c r="E11" s="46"/>
      <c r="F11" s="46" t="s">
        <v>63</v>
      </c>
      <c r="G11" s="46"/>
      <c r="H11" s="46"/>
      <c r="I11" s="46"/>
    </row>
    <row r="12" spans="1:9" ht="14.1" customHeight="1">
      <c r="A12" s="46"/>
      <c r="B12" s="44"/>
      <c r="C12" s="46"/>
      <c r="D12" s="46"/>
      <c r="E12" s="46"/>
      <c r="F12" s="46"/>
      <c r="G12" s="46"/>
      <c r="H12" s="46"/>
      <c r="I12" s="46"/>
    </row>
    <row r="13" spans="1:9" ht="21.2" customHeight="1">
      <c r="A13" s="46"/>
      <c r="B13" s="44" t="s">
        <v>10</v>
      </c>
      <c r="C13" s="46"/>
      <c r="D13" s="46"/>
      <c r="E13" s="46"/>
      <c r="F13" s="46"/>
      <c r="G13" s="46"/>
      <c r="H13" s="46"/>
      <c r="I13" s="46"/>
    </row>
    <row r="14" spans="1:9" ht="21.2" customHeight="1">
      <c r="A14" s="46"/>
      <c r="B14" s="44" t="s">
        <v>23</v>
      </c>
      <c r="C14" s="46"/>
      <c r="D14" s="46"/>
      <c r="E14" s="46"/>
      <c r="F14" s="46"/>
      <c r="G14" s="46"/>
      <c r="H14" s="46"/>
      <c r="I14" s="46"/>
    </row>
    <row r="15" spans="1:9" ht="23.25" customHeight="1">
      <c r="A15" s="46"/>
      <c r="B15" s="44" t="s">
        <v>64</v>
      </c>
      <c r="C15" s="46"/>
      <c r="D15" s="46"/>
      <c r="E15" s="46"/>
      <c r="F15" s="46"/>
      <c r="G15" s="2">
        <v>1</v>
      </c>
      <c r="H15" s="46" t="s">
        <v>24</v>
      </c>
      <c r="I15" s="46"/>
    </row>
    <row r="16" spans="1:9" ht="21.2" customHeight="1">
      <c r="A16" s="46"/>
      <c r="B16" s="44"/>
      <c r="C16" s="46"/>
      <c r="D16" s="46" t="s">
        <v>26</v>
      </c>
      <c r="E16" s="4" t="s">
        <v>36</v>
      </c>
      <c r="F16" s="3"/>
      <c r="G16" s="7">
        <v>1.1499999999999999</v>
      </c>
      <c r="H16" s="46" t="s">
        <v>25</v>
      </c>
      <c r="I16" s="46"/>
    </row>
    <row r="17" spans="1:9" ht="21.2" customHeight="1">
      <c r="A17" s="46"/>
      <c r="B17" s="44"/>
      <c r="C17" s="46"/>
      <c r="D17" s="46"/>
      <c r="E17" s="4" t="s">
        <v>37</v>
      </c>
      <c r="F17" s="47"/>
      <c r="G17" s="32">
        <v>1.5</v>
      </c>
      <c r="H17" s="46" t="s">
        <v>25</v>
      </c>
      <c r="I17" s="46"/>
    </row>
    <row r="18" spans="1:9" ht="23.45" customHeight="1">
      <c r="A18" s="46"/>
      <c r="B18" s="44" t="s">
        <v>27</v>
      </c>
      <c r="C18" s="46"/>
      <c r="D18" s="46"/>
      <c r="E18" s="46"/>
      <c r="F18" s="46"/>
      <c r="G18" s="7" t="s">
        <v>54</v>
      </c>
      <c r="H18" s="46" t="s">
        <v>29</v>
      </c>
      <c r="I18" s="46"/>
    </row>
    <row r="19" spans="1:9" ht="23.45" customHeight="1">
      <c r="A19" s="46"/>
      <c r="B19" s="44" t="s">
        <v>28</v>
      </c>
      <c r="C19" s="46"/>
      <c r="D19" s="46"/>
      <c r="E19" s="46"/>
      <c r="F19" s="46"/>
      <c r="G19" s="7" t="s">
        <v>54</v>
      </c>
      <c r="H19" s="46" t="s">
        <v>29</v>
      </c>
      <c r="I19" s="46"/>
    </row>
    <row r="20" spans="1:9" ht="23.45" customHeight="1">
      <c r="A20" s="46"/>
      <c r="B20" s="48" t="s">
        <v>11</v>
      </c>
      <c r="C20" s="46"/>
      <c r="D20" s="46"/>
      <c r="E20" s="46"/>
      <c r="F20" s="46"/>
      <c r="G20" s="7">
        <v>192.553</v>
      </c>
      <c r="H20" s="46" t="s">
        <v>29</v>
      </c>
      <c r="I20" s="46"/>
    </row>
    <row r="21" spans="1:9" ht="23.45" customHeight="1">
      <c r="A21" s="46"/>
      <c r="B21" s="44" t="s">
        <v>30</v>
      </c>
      <c r="C21" s="46"/>
      <c r="D21" s="46"/>
      <c r="E21" s="46"/>
      <c r="F21" s="46"/>
      <c r="G21" s="2" t="s">
        <v>54</v>
      </c>
      <c r="H21" s="46" t="s">
        <v>31</v>
      </c>
      <c r="I21" s="46"/>
    </row>
    <row r="22" spans="1:9" ht="23.45" customHeight="1">
      <c r="A22" s="46"/>
      <c r="B22" s="44" t="s">
        <v>53</v>
      </c>
      <c r="C22" s="46"/>
      <c r="D22" s="46"/>
      <c r="E22" s="46"/>
      <c r="F22" s="46"/>
      <c r="G22" s="2" t="s">
        <v>54</v>
      </c>
      <c r="H22" s="46" t="s">
        <v>25</v>
      </c>
      <c r="I22" s="46"/>
    </row>
    <row r="23" spans="1:9" ht="13.5" customHeight="1">
      <c r="A23" s="46"/>
      <c r="B23" s="44"/>
      <c r="C23" s="46"/>
      <c r="D23" s="3"/>
      <c r="E23" s="46"/>
      <c r="F23" s="46"/>
      <c r="G23" s="46"/>
      <c r="H23" s="46"/>
      <c r="I23" s="46"/>
    </row>
    <row r="24" spans="1:9" ht="21" customHeight="1">
      <c r="A24" s="46"/>
      <c r="B24" s="44" t="s">
        <v>32</v>
      </c>
      <c r="C24" s="46"/>
      <c r="D24" s="46" t="s">
        <v>70</v>
      </c>
      <c r="E24" s="46"/>
      <c r="F24" s="46"/>
      <c r="G24" s="46"/>
      <c r="H24" s="46"/>
      <c r="I24" s="46"/>
    </row>
    <row r="25" spans="1:9" ht="21.2" customHeight="1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21.2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21.2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21.2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21.2" customHeight="1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21.2" customHeight="1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21.2" customHeight="1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21.2" customHeight="1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21.2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1.2" customHeight="1">
      <c r="A34" s="54"/>
      <c r="B34" s="54"/>
      <c r="C34" s="54"/>
      <c r="D34" s="54"/>
      <c r="E34" s="54"/>
      <c r="F34" s="54"/>
      <c r="G34" s="54"/>
      <c r="H34" s="54"/>
      <c r="I34" s="54"/>
    </row>
    <row r="35" spans="1:9">
      <c r="A35" s="37">
        <v>2</v>
      </c>
      <c r="B35" s="44" t="s">
        <v>33</v>
      </c>
      <c r="C35" s="46"/>
    </row>
    <row r="36" spans="1:9">
      <c r="A36" s="46"/>
      <c r="B36" s="46" t="s">
        <v>65</v>
      </c>
      <c r="C36" s="46"/>
    </row>
    <row r="37" spans="1:9">
      <c r="A37" s="46"/>
      <c r="B37" s="46" t="s">
        <v>66</v>
      </c>
      <c r="C37" s="46"/>
    </row>
    <row r="38" spans="1:9">
      <c r="A38" s="46"/>
      <c r="B38" s="46" t="s">
        <v>34</v>
      </c>
      <c r="C38" s="46"/>
    </row>
    <row r="39" spans="1:9" ht="14.1" customHeight="1">
      <c r="A39" s="46"/>
      <c r="B39" s="46"/>
      <c r="C39" s="46"/>
    </row>
    <row r="40" spans="1:9" ht="14.1" customHeight="1">
      <c r="A40" s="46"/>
      <c r="B40" s="46"/>
      <c r="C40" s="46"/>
    </row>
    <row r="41" spans="1:9" ht="21.2" customHeight="1">
      <c r="A41" s="46"/>
      <c r="B41" s="46" t="s">
        <v>35</v>
      </c>
      <c r="C41" s="46" t="s">
        <v>41</v>
      </c>
    </row>
    <row r="42" spans="1:9" ht="21.2" customHeight="1">
      <c r="A42" s="46"/>
      <c r="B42" s="46"/>
      <c r="C42" s="46" t="s">
        <v>39</v>
      </c>
    </row>
    <row r="43" spans="1:9" ht="21.2" customHeight="1">
      <c r="A43" s="46"/>
      <c r="B43" s="46"/>
      <c r="C43" s="46" t="s">
        <v>38</v>
      </c>
    </row>
    <row r="44" spans="1:9" ht="21.2" customHeight="1">
      <c r="A44" s="46"/>
      <c r="B44" s="46"/>
      <c r="C44" s="46" t="s">
        <v>56</v>
      </c>
    </row>
    <row r="45" spans="1:9" ht="21.2" customHeight="1">
      <c r="A45" s="46"/>
      <c r="B45" s="46"/>
      <c r="C45" s="46" t="s">
        <v>57</v>
      </c>
    </row>
    <row r="46" spans="1:9" ht="21.2" customHeight="1">
      <c r="A46" s="46"/>
      <c r="B46" s="46"/>
      <c r="C46" s="46" t="s">
        <v>40</v>
      </c>
    </row>
    <row r="47" spans="1:9" ht="21.2" customHeight="1"/>
    <row r="48" spans="1:9" ht="18" customHeight="1" thickBot="1"/>
    <row r="49" spans="1:9" ht="22.5" customHeight="1">
      <c r="A49" s="55" t="s">
        <v>43</v>
      </c>
      <c r="B49" s="50" t="s">
        <v>12</v>
      </c>
      <c r="C49" s="38" t="s">
        <v>45</v>
      </c>
      <c r="D49" s="55" t="s">
        <v>16</v>
      </c>
      <c r="E49" s="38"/>
      <c r="F49" s="45" t="s">
        <v>13</v>
      </c>
      <c r="G49" s="55" t="s">
        <v>18</v>
      </c>
      <c r="H49" s="55" t="s">
        <v>20</v>
      </c>
      <c r="I49" s="55" t="s">
        <v>19</v>
      </c>
    </row>
    <row r="50" spans="1:9" ht="22.5" customHeight="1">
      <c r="A50" s="56"/>
      <c r="B50" s="42" t="s">
        <v>14</v>
      </c>
      <c r="C50" s="42" t="s">
        <v>15</v>
      </c>
      <c r="D50" s="56"/>
      <c r="E50" s="39"/>
      <c r="F50" s="42" t="s">
        <v>17</v>
      </c>
      <c r="G50" s="57"/>
      <c r="H50" s="56"/>
      <c r="I50" s="56"/>
    </row>
    <row r="51" spans="1:9" ht="19.7" customHeight="1" thickBot="1">
      <c r="A51" s="40"/>
      <c r="B51" s="5" t="s">
        <v>21</v>
      </c>
      <c r="C51" s="5" t="s">
        <v>21</v>
      </c>
      <c r="D51" s="40"/>
      <c r="E51" s="40"/>
      <c r="F51" s="5" t="s">
        <v>22</v>
      </c>
      <c r="G51" s="5" t="s">
        <v>42</v>
      </c>
      <c r="H51" s="39"/>
      <c r="I51" s="40"/>
    </row>
    <row r="52" spans="1:9">
      <c r="A52" s="6">
        <v>1</v>
      </c>
      <c r="B52" s="31">
        <v>194.173</v>
      </c>
      <c r="C52" s="17">
        <f t="shared" ref="C52:C55" si="0">$G$20</f>
        <v>192.553</v>
      </c>
      <c r="D52" s="17">
        <f>$B52-$C52</f>
        <v>1.6200000000000045</v>
      </c>
      <c r="E52" s="21">
        <f>SQRT(2*9.81*D52)</f>
        <v>5.6377655148117052</v>
      </c>
      <c r="F52" s="31">
        <v>0.2</v>
      </c>
      <c r="G52" s="31">
        <v>0.34</v>
      </c>
      <c r="H52" s="8">
        <f>D52/F52</f>
        <v>8.1000000000000227</v>
      </c>
      <c r="I52" s="8">
        <f>G52/(($G$15*$G$16)*F52*E52)</f>
        <v>0.2622068735710073</v>
      </c>
    </row>
    <row r="53" spans="1:9">
      <c r="A53" s="13">
        <v>2</v>
      </c>
      <c r="B53" s="32">
        <v>194.02</v>
      </c>
      <c r="C53" s="18">
        <f t="shared" si="0"/>
        <v>192.553</v>
      </c>
      <c r="D53" s="18">
        <f t="shared" ref="D53:D55" si="1">$B53-$C53</f>
        <v>1.467000000000013</v>
      </c>
      <c r="E53" s="22">
        <f t="shared" ref="E53:E55" si="2">SQRT(2*9.81*D53)</f>
        <v>5.3649361599184253</v>
      </c>
      <c r="F53" s="26">
        <v>0.4</v>
      </c>
      <c r="G53" s="26">
        <v>0.67</v>
      </c>
      <c r="H53" s="9">
        <f t="shared" ref="H53:H55" si="3">D53/F53</f>
        <v>3.6675000000000324</v>
      </c>
      <c r="I53" s="9">
        <f t="shared" ref="I53:I55" si="4">G53/(($G$15*$G$16)*F53*E53)</f>
        <v>0.27148910922969521</v>
      </c>
    </row>
    <row r="54" spans="1:9">
      <c r="A54" s="13">
        <v>3</v>
      </c>
      <c r="B54" s="32">
        <v>193.93299999999999</v>
      </c>
      <c r="C54" s="18">
        <f t="shared" si="0"/>
        <v>192.553</v>
      </c>
      <c r="D54" s="18">
        <f t="shared" si="1"/>
        <v>1.3799999999999955</v>
      </c>
      <c r="E54" s="23">
        <f t="shared" si="2"/>
        <v>5.2034219509857085</v>
      </c>
      <c r="F54" s="32">
        <v>0.6</v>
      </c>
      <c r="G54" s="32">
        <v>1.0329999999999999</v>
      </c>
      <c r="H54" s="9">
        <f t="shared" si="3"/>
        <v>2.2999999999999927</v>
      </c>
      <c r="I54" s="9">
        <f t="shared" si="4"/>
        <v>0.28771478910945508</v>
      </c>
    </row>
    <row r="55" spans="1:9">
      <c r="A55" s="13">
        <v>4</v>
      </c>
      <c r="B55" s="32">
        <v>193.803</v>
      </c>
      <c r="C55" s="18">
        <f t="shared" si="0"/>
        <v>192.553</v>
      </c>
      <c r="D55" s="18">
        <f t="shared" si="1"/>
        <v>1.25</v>
      </c>
      <c r="E55" s="24">
        <f t="shared" si="2"/>
        <v>4.9522722057657536</v>
      </c>
      <c r="F55" s="7">
        <v>0.8</v>
      </c>
      <c r="G55" s="7">
        <v>1.2889999999999999</v>
      </c>
      <c r="H55" s="9">
        <f t="shared" si="3"/>
        <v>1.5625</v>
      </c>
      <c r="I55" s="9">
        <f t="shared" si="4"/>
        <v>0.28291800173877835</v>
      </c>
    </row>
    <row r="56" spans="1:9">
      <c r="A56" s="13">
        <v>5</v>
      </c>
      <c r="B56" s="32"/>
      <c r="C56" s="18"/>
      <c r="D56" s="18"/>
      <c r="E56" s="23"/>
      <c r="F56" s="32"/>
      <c r="G56" s="32"/>
      <c r="H56" s="9"/>
      <c r="I56" s="9"/>
    </row>
    <row r="57" spans="1:9">
      <c r="A57" s="2">
        <v>6</v>
      </c>
      <c r="B57" s="7"/>
      <c r="C57" s="19"/>
      <c r="D57" s="19"/>
      <c r="E57" s="24"/>
      <c r="F57" s="7"/>
      <c r="G57" s="7"/>
      <c r="H57" s="9"/>
      <c r="I57" s="9"/>
    </row>
    <row r="58" spans="1:9">
      <c r="A58" s="13">
        <v>7</v>
      </c>
      <c r="B58" s="32"/>
      <c r="C58" s="18"/>
      <c r="D58" s="18"/>
      <c r="E58" s="23"/>
      <c r="F58" s="32"/>
      <c r="G58" s="32"/>
      <c r="H58" s="9"/>
      <c r="I58" s="9"/>
    </row>
    <row r="59" spans="1:9">
      <c r="A59" s="13">
        <v>8</v>
      </c>
      <c r="B59" s="32"/>
      <c r="C59" s="18"/>
      <c r="D59" s="18"/>
      <c r="E59" s="23"/>
      <c r="F59" s="27"/>
      <c r="G59" s="27"/>
      <c r="H59" s="9"/>
      <c r="I59" s="9"/>
    </row>
    <row r="60" spans="1:9">
      <c r="A60" s="13">
        <v>9</v>
      </c>
      <c r="B60" s="32"/>
      <c r="C60" s="18"/>
      <c r="D60" s="18"/>
      <c r="E60" s="23"/>
      <c r="F60" s="27"/>
      <c r="G60" s="27"/>
      <c r="H60" s="9"/>
      <c r="I60" s="9"/>
    </row>
    <row r="61" spans="1:9">
      <c r="A61" s="13">
        <v>10</v>
      </c>
      <c r="B61" s="32"/>
      <c r="C61" s="18"/>
      <c r="D61" s="18"/>
      <c r="E61" s="23"/>
      <c r="F61" s="27"/>
      <c r="G61" s="27"/>
      <c r="H61" s="9"/>
      <c r="I61" s="9"/>
    </row>
    <row r="62" spans="1:9">
      <c r="A62" s="13">
        <v>11</v>
      </c>
      <c r="B62" s="32"/>
      <c r="C62" s="18"/>
      <c r="D62" s="18"/>
      <c r="E62" s="23"/>
      <c r="F62" s="27"/>
      <c r="G62" s="27"/>
      <c r="H62" s="9"/>
      <c r="I62" s="9"/>
    </row>
    <row r="63" spans="1:9">
      <c r="A63" s="13">
        <v>12</v>
      </c>
      <c r="B63" s="32"/>
      <c r="C63" s="18"/>
      <c r="D63" s="18"/>
      <c r="E63" s="23"/>
      <c r="F63" s="27"/>
      <c r="G63" s="27"/>
      <c r="H63" s="9"/>
      <c r="I63" s="9"/>
    </row>
    <row r="64" spans="1:9">
      <c r="A64" s="13">
        <v>13</v>
      </c>
      <c r="B64" s="32"/>
      <c r="C64" s="18"/>
      <c r="D64" s="18"/>
      <c r="E64" s="23"/>
      <c r="F64" s="27"/>
      <c r="G64" s="27"/>
      <c r="H64" s="9"/>
      <c r="I64" s="9"/>
    </row>
    <row r="65" spans="1:9">
      <c r="A65" s="13">
        <v>14</v>
      </c>
      <c r="B65" s="32"/>
      <c r="C65" s="18"/>
      <c r="D65" s="18"/>
      <c r="E65" s="23"/>
      <c r="F65" s="27"/>
      <c r="G65" s="27"/>
      <c r="H65" s="9"/>
      <c r="I65" s="9"/>
    </row>
    <row r="66" spans="1:9" ht="24.75" thickBot="1">
      <c r="A66" s="14">
        <v>15</v>
      </c>
      <c r="B66" s="16"/>
      <c r="C66" s="20"/>
      <c r="D66" s="20"/>
      <c r="E66" s="25"/>
      <c r="F66" s="15"/>
      <c r="G66" s="15"/>
      <c r="H66" s="10"/>
      <c r="I66" s="10"/>
    </row>
    <row r="67" spans="1:9">
      <c r="B67" s="44" t="s">
        <v>67</v>
      </c>
      <c r="C67" s="43"/>
      <c r="D67" s="43"/>
    </row>
    <row r="69" spans="1:9">
      <c r="A69" s="59"/>
      <c r="B69" s="59"/>
      <c r="C69" s="59"/>
      <c r="D69" s="59"/>
      <c r="E69" s="59"/>
      <c r="F69" s="59"/>
      <c r="G69" s="59"/>
      <c r="H69" s="59"/>
      <c r="I69" s="59"/>
    </row>
    <row r="70" spans="1:9">
      <c r="A70" s="59"/>
      <c r="B70" s="59"/>
      <c r="C70" s="59"/>
      <c r="D70" s="59"/>
      <c r="E70" s="59"/>
      <c r="F70" s="59"/>
      <c r="G70" s="59"/>
      <c r="H70" s="59"/>
      <c r="I70" s="59"/>
    </row>
    <row r="71" spans="1:9">
      <c r="A71" s="59"/>
      <c r="B71" s="59"/>
      <c r="C71" s="59"/>
      <c r="D71" s="59"/>
      <c r="E71" s="59"/>
      <c r="F71" s="59"/>
      <c r="G71" s="59"/>
      <c r="H71" s="59"/>
      <c r="I71" s="59"/>
    </row>
    <row r="72" spans="1:9">
      <c r="A72" s="59"/>
      <c r="B72" s="59"/>
      <c r="C72" s="59"/>
      <c r="D72" s="59"/>
      <c r="E72" s="59"/>
      <c r="F72" s="59"/>
      <c r="G72" s="59"/>
      <c r="H72" s="59"/>
      <c r="I72" s="59"/>
    </row>
    <row r="73" spans="1:9">
      <c r="A73" s="59"/>
      <c r="B73" s="59"/>
      <c r="C73" s="59"/>
      <c r="D73" s="59"/>
      <c r="E73" s="59"/>
      <c r="F73" s="59"/>
      <c r="G73" s="59"/>
      <c r="H73" s="59"/>
      <c r="I73" s="59"/>
    </row>
    <row r="74" spans="1:9">
      <c r="A74" s="59"/>
      <c r="B74" s="59"/>
      <c r="C74" s="59"/>
      <c r="D74" s="59"/>
      <c r="E74" s="59"/>
      <c r="F74" s="59"/>
      <c r="G74" s="59"/>
      <c r="H74" s="59"/>
      <c r="I74" s="59"/>
    </row>
    <row r="75" spans="1:9">
      <c r="A75" s="59"/>
      <c r="B75" s="59"/>
      <c r="C75" s="59"/>
      <c r="D75" s="59"/>
      <c r="E75" s="59"/>
      <c r="F75" s="59"/>
      <c r="G75" s="59"/>
      <c r="H75" s="59"/>
      <c r="I75" s="59"/>
    </row>
    <row r="76" spans="1:9">
      <c r="A76" s="59"/>
      <c r="B76" s="59"/>
      <c r="C76" s="59"/>
      <c r="D76" s="59"/>
      <c r="E76" s="59"/>
      <c r="F76" s="59"/>
      <c r="G76" s="59"/>
      <c r="H76" s="59"/>
      <c r="I76" s="59"/>
    </row>
    <row r="77" spans="1:9">
      <c r="A77" s="59"/>
      <c r="B77" s="59"/>
      <c r="C77" s="59"/>
      <c r="D77" s="59"/>
      <c r="E77" s="59"/>
      <c r="F77" s="59"/>
      <c r="G77" s="59"/>
      <c r="H77" s="59"/>
      <c r="I77" s="59"/>
    </row>
    <row r="78" spans="1:9">
      <c r="A78" s="59"/>
      <c r="B78" s="59"/>
      <c r="C78" s="59"/>
      <c r="D78" s="59"/>
      <c r="E78" s="59"/>
      <c r="F78" s="59"/>
      <c r="G78" s="59"/>
      <c r="H78" s="59"/>
      <c r="I78" s="59"/>
    </row>
    <row r="79" spans="1:9">
      <c r="A79" s="59"/>
      <c r="B79" s="59"/>
      <c r="C79" s="59"/>
      <c r="D79" s="59"/>
      <c r="E79" s="59"/>
      <c r="F79" s="59"/>
      <c r="G79" s="59"/>
      <c r="H79" s="59"/>
      <c r="I79" s="59"/>
    </row>
    <row r="80" spans="1:9">
      <c r="A80" s="59"/>
      <c r="B80" s="59"/>
      <c r="C80" s="59"/>
      <c r="D80" s="59"/>
      <c r="E80" s="59"/>
      <c r="F80" s="59"/>
      <c r="G80" s="59"/>
      <c r="H80" s="59"/>
      <c r="I80" s="59"/>
    </row>
    <row r="81" spans="1:9">
      <c r="A81" s="37">
        <v>3</v>
      </c>
      <c r="B81" s="44" t="s">
        <v>44</v>
      </c>
    </row>
    <row r="82" spans="1:9" ht="11.25" customHeight="1" thickBot="1"/>
    <row r="83" spans="1:9" ht="22.5" customHeight="1">
      <c r="A83" s="55" t="s">
        <v>43</v>
      </c>
      <c r="B83" s="50" t="s">
        <v>12</v>
      </c>
      <c r="C83" s="55" t="s">
        <v>46</v>
      </c>
      <c r="D83" s="55" t="s">
        <v>16</v>
      </c>
      <c r="E83" s="45" t="s">
        <v>13</v>
      </c>
      <c r="F83" s="55" t="s">
        <v>20</v>
      </c>
      <c r="G83" s="55" t="s">
        <v>19</v>
      </c>
      <c r="H83" s="55" t="s">
        <v>48</v>
      </c>
      <c r="I83" s="55"/>
    </row>
    <row r="84" spans="1:9" ht="22.5" customHeight="1">
      <c r="A84" s="56"/>
      <c r="B84" s="42" t="s">
        <v>14</v>
      </c>
      <c r="C84" s="56"/>
      <c r="D84" s="56"/>
      <c r="E84" s="42" t="s">
        <v>17</v>
      </c>
      <c r="F84" s="56"/>
      <c r="G84" s="56"/>
      <c r="H84" s="56"/>
      <c r="I84" s="56"/>
    </row>
    <row r="85" spans="1:9" ht="19.7" customHeight="1" thickBot="1">
      <c r="A85" s="60"/>
      <c r="B85" s="41" t="s">
        <v>21</v>
      </c>
      <c r="C85" s="41" t="s">
        <v>21</v>
      </c>
      <c r="D85" s="60"/>
      <c r="E85" s="5" t="s">
        <v>22</v>
      </c>
      <c r="F85" s="60"/>
      <c r="G85" s="60"/>
      <c r="H85" s="61" t="s">
        <v>42</v>
      </c>
      <c r="I85" s="61"/>
    </row>
    <row r="86" spans="1:9" ht="21.2" customHeight="1">
      <c r="A86" s="34">
        <v>1</v>
      </c>
      <c r="B86" s="31">
        <v>194.173</v>
      </c>
      <c r="C86" s="11">
        <f t="shared" ref="C86:C89" si="5">$G$20</f>
        <v>192.553</v>
      </c>
      <c r="D86" s="11">
        <f>B86-C86</f>
        <v>1.6200000000000045</v>
      </c>
      <c r="E86" s="31">
        <v>0.2</v>
      </c>
      <c r="F86" s="28">
        <f>D86/E86</f>
        <v>8.1000000000000227</v>
      </c>
      <c r="G86" s="28">
        <f>(-0.0036*F86)+0.29</f>
        <v>0.26083999999999991</v>
      </c>
      <c r="H86" s="62">
        <f>G86*($G$15*$G$16)*E86*(2*9.81*D86)^0.5</f>
        <v>0.33822759408320141</v>
      </c>
      <c r="I86" s="62"/>
    </row>
    <row r="87" spans="1:9" ht="21.2" customHeight="1">
      <c r="A87" s="35">
        <v>2</v>
      </c>
      <c r="B87" s="32">
        <v>194.023</v>
      </c>
      <c r="C87" s="12">
        <f t="shared" si="5"/>
        <v>192.553</v>
      </c>
      <c r="D87" s="12">
        <f t="shared" ref="D87:D89" si="6">B87-C87</f>
        <v>1.4699999999999989</v>
      </c>
      <c r="E87" s="32">
        <v>0.4</v>
      </c>
      <c r="F87" s="29">
        <f t="shared" ref="F87:F89" si="7">D87/E87</f>
        <v>3.6749999999999972</v>
      </c>
      <c r="G87" s="29">
        <f t="shared" ref="G87:G89" si="8">(-0.0036*F87)+0.29</f>
        <v>0.27677000000000002</v>
      </c>
      <c r="H87" s="58">
        <f t="shared" ref="H87:H89" si="9">G87*($G$15*$G$16)*E87*(2*9.81*D87)^0.5</f>
        <v>0.68373059585762852</v>
      </c>
      <c r="I87" s="58"/>
    </row>
    <row r="88" spans="1:9" ht="21.2" customHeight="1">
      <c r="A88" s="35">
        <v>3</v>
      </c>
      <c r="B88" s="32">
        <v>193.93299999999999</v>
      </c>
      <c r="C88" s="12">
        <f t="shared" si="5"/>
        <v>192.553</v>
      </c>
      <c r="D88" s="12">
        <f t="shared" si="6"/>
        <v>1.3799999999999955</v>
      </c>
      <c r="E88" s="32">
        <v>0.6</v>
      </c>
      <c r="F88" s="29">
        <f t="shared" si="7"/>
        <v>2.2999999999999927</v>
      </c>
      <c r="G88" s="29">
        <f t="shared" si="8"/>
        <v>0.28172000000000003</v>
      </c>
      <c r="H88" s="58">
        <f t="shared" si="9"/>
        <v>1.0114765421018688</v>
      </c>
      <c r="I88" s="58"/>
    </row>
    <row r="89" spans="1:9" ht="21.2" customHeight="1">
      <c r="A89" s="35">
        <v>4</v>
      </c>
      <c r="B89" s="32">
        <v>193.803</v>
      </c>
      <c r="C89" s="12">
        <f t="shared" si="5"/>
        <v>192.553</v>
      </c>
      <c r="D89" s="12">
        <f t="shared" si="6"/>
        <v>1.25</v>
      </c>
      <c r="E89" s="32">
        <v>0.8</v>
      </c>
      <c r="F89" s="29">
        <f t="shared" si="7"/>
        <v>1.5625</v>
      </c>
      <c r="G89" s="29">
        <f t="shared" si="8"/>
        <v>0.28437499999999999</v>
      </c>
      <c r="H89" s="58">
        <f t="shared" si="9"/>
        <v>1.2956382158334649</v>
      </c>
      <c r="I89" s="58"/>
    </row>
    <row r="90" spans="1:9" ht="21.2" customHeight="1">
      <c r="A90" s="35">
        <v>5</v>
      </c>
      <c r="B90" s="32"/>
      <c r="C90" s="12"/>
      <c r="D90" s="12"/>
      <c r="E90" s="32"/>
      <c r="F90" s="29"/>
      <c r="G90" s="29"/>
      <c r="H90" s="58"/>
      <c r="I90" s="58"/>
    </row>
    <row r="91" spans="1:9" ht="21.2" customHeight="1">
      <c r="A91" s="35">
        <v>6</v>
      </c>
      <c r="B91" s="32"/>
      <c r="C91" s="12"/>
      <c r="D91" s="12"/>
      <c r="E91" s="32"/>
      <c r="F91" s="29"/>
      <c r="G91" s="29"/>
      <c r="H91" s="58"/>
      <c r="I91" s="58"/>
    </row>
    <row r="92" spans="1:9" ht="21.2" customHeight="1">
      <c r="A92" s="35">
        <v>7</v>
      </c>
      <c r="B92" s="32"/>
      <c r="C92" s="12"/>
      <c r="D92" s="12"/>
      <c r="E92" s="32"/>
      <c r="F92" s="29"/>
      <c r="G92" s="29"/>
      <c r="H92" s="58"/>
      <c r="I92" s="58"/>
    </row>
    <row r="93" spans="1:9" ht="21.2" customHeight="1">
      <c r="A93" s="36"/>
      <c r="B93" s="33"/>
      <c r="C93" s="12"/>
      <c r="D93" s="12"/>
      <c r="E93" s="32"/>
      <c r="F93" s="29"/>
      <c r="G93" s="29"/>
      <c r="H93" s="58"/>
      <c r="I93" s="58"/>
    </row>
    <row r="94" spans="1:9" ht="21.2" customHeight="1">
      <c r="A94" s="36"/>
      <c r="B94" s="33"/>
      <c r="C94" s="12"/>
      <c r="D94" s="12"/>
      <c r="E94" s="32"/>
      <c r="F94" s="29"/>
      <c r="G94" s="29"/>
      <c r="H94" s="58"/>
      <c r="I94" s="58"/>
    </row>
    <row r="95" spans="1:9" ht="21.2" customHeight="1">
      <c r="A95" s="36"/>
      <c r="B95" s="33"/>
      <c r="C95" s="12"/>
      <c r="D95" s="12"/>
      <c r="E95" s="32"/>
      <c r="F95" s="29"/>
      <c r="G95" s="29"/>
      <c r="H95" s="58"/>
      <c r="I95" s="58"/>
    </row>
    <row r="96" spans="1:9" ht="21.2" customHeight="1">
      <c r="A96" s="36"/>
      <c r="B96" s="33"/>
      <c r="C96" s="12"/>
      <c r="D96" s="12"/>
      <c r="E96" s="32"/>
      <c r="F96" s="29"/>
      <c r="G96" s="29"/>
      <c r="H96" s="58"/>
      <c r="I96" s="58"/>
    </row>
    <row r="97" spans="1:9" ht="21.2" customHeight="1">
      <c r="A97" s="36"/>
      <c r="B97" s="33"/>
      <c r="C97" s="12"/>
      <c r="D97" s="12"/>
      <c r="E97" s="7"/>
      <c r="F97" s="30"/>
      <c r="G97" s="29"/>
      <c r="H97" s="58"/>
      <c r="I97" s="58"/>
    </row>
    <row r="98" spans="1:9" ht="21.2" customHeight="1">
      <c r="A98" s="36"/>
      <c r="B98" s="33"/>
      <c r="C98" s="12"/>
      <c r="D98" s="12"/>
      <c r="E98" s="32"/>
      <c r="F98" s="29"/>
      <c r="G98" s="29"/>
      <c r="H98" s="58"/>
      <c r="I98" s="58"/>
    </row>
    <row r="99" spans="1:9" ht="21.2" customHeight="1" thickBot="1">
      <c r="A99" s="63"/>
      <c r="B99" s="64"/>
      <c r="C99" s="65"/>
      <c r="D99" s="65"/>
      <c r="E99" s="66"/>
      <c r="F99" s="67"/>
      <c r="G99" s="67"/>
      <c r="H99" s="68"/>
      <c r="I99" s="68"/>
    </row>
    <row r="100" spans="1:9" ht="21.2" customHeight="1">
      <c r="A100" s="49" t="s">
        <v>50</v>
      </c>
      <c r="B100" s="46"/>
    </row>
    <row r="101" spans="1:9" ht="21.2" customHeight="1">
      <c r="A101" s="49"/>
      <c r="B101" s="49" t="s">
        <v>47</v>
      </c>
    </row>
    <row r="102" spans="1:9" ht="21.2" customHeight="1">
      <c r="A102" s="46"/>
      <c r="B102" s="1" t="s">
        <v>69</v>
      </c>
    </row>
  </sheetData>
  <mergeCells count="31">
    <mergeCell ref="H98:I98"/>
    <mergeCell ref="H99:I99"/>
    <mergeCell ref="H92:I92"/>
    <mergeCell ref="H93:I93"/>
    <mergeCell ref="H94:I94"/>
    <mergeCell ref="H95:I95"/>
    <mergeCell ref="H96:I96"/>
    <mergeCell ref="H97:I97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I1"/>
    <mergeCell ref="B2:I2"/>
    <mergeCell ref="B3:I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142875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2022-02-23T08:25:15Z</cp:lastPrinted>
  <dcterms:created xsi:type="dcterms:W3CDTF">2012-08-31T03:29:15Z</dcterms:created>
  <dcterms:modified xsi:type="dcterms:W3CDTF">2022-02-23T09:20:40Z</dcterms:modified>
</cp:coreProperties>
</file>