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5480" windowHeight="9150" activeTab="0"/>
  </bookViews>
  <sheets>
    <sheet name="สรุปคำของบประมาณเพิ่มเติม" sheetId="1" r:id="rId1"/>
    <sheet name="สรุปของโครงการ ก ต่ำกว่า ปวช" sheetId="2" r:id="rId2"/>
    <sheet name="สรุปของโครงการ ก  ปวส" sheetId="3" r:id="rId3"/>
    <sheet name="สรุปของโครงการ ก  ปริญญาตรี" sheetId="4" r:id="rId4"/>
    <sheet name="ค.ก มค56 คนงาน" sheetId="5" r:id="rId5"/>
    <sheet name="ค.ก ตกเบิก มค56คนงาน" sheetId="6" r:id="rId6"/>
    <sheet name="ค.ก มค56 ปวส" sheetId="7" r:id="rId7"/>
    <sheet name="ค.ก ตกเบิก มค56 ปวส" sheetId="8" r:id="rId8"/>
    <sheet name="ค.ก มค56 ปริญญาตรี" sheetId="9" r:id="rId9"/>
    <sheet name="ตกเบิก มค56 ปริญญาตรี" sheetId="10" r:id="rId10"/>
    <sheet name="ตัวอย่าง" sheetId="11" r:id="rId11"/>
    <sheet name="ตัวอย่างสรุป" sheetId="12" r:id="rId12"/>
  </sheets>
  <definedNames>
    <definedName name="_xlfn.BAHTTEXT" hidden="1">#NAME?</definedName>
    <definedName name="_xlnm.Print_Area" localSheetId="7">'ค.ก ตกเบิก มค56 ปวส'!$A$1:$AR$30</definedName>
    <definedName name="_xlnm.Print_Area" localSheetId="5">'ค.ก ตกเบิก มค56คนงาน'!$A$1:$AR$33</definedName>
    <definedName name="_xlnm.Print_Area" localSheetId="4">'ค.ก มค56 คนงาน'!$A$1:$AR$33</definedName>
    <definedName name="_xlnm.Print_Area" localSheetId="8">'ค.ก มค56 ปริญญาตรี'!$A$1:$AR$28</definedName>
    <definedName name="_xlnm.Print_Area" localSheetId="6">'ค.ก มค56 ปวส'!$A$1:$AR$30</definedName>
    <definedName name="_xlnm.Print_Area" localSheetId="9">'ตกเบิก มค56 ปริญญาตรี'!$A$1:$AR$28</definedName>
    <definedName name="_xlnm.Print_Area" localSheetId="10">'ตัวอย่าง'!$A$1:$AR$28</definedName>
  </definedNames>
  <calcPr fullCalcOnLoad="1"/>
</workbook>
</file>

<file path=xl/comments10.xml><?xml version="1.0" encoding="utf-8"?>
<comments xmlns="http://schemas.openxmlformats.org/spreadsheetml/2006/main">
  <authors>
    <author>Personal</author>
  </authors>
  <commentList>
    <comment ref="B9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Personal</author>
  </authors>
  <commentList>
    <comment ref="B9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Personal</author>
  </authors>
  <commentList>
    <comment ref="B9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Personal</author>
  </authors>
  <commentList>
    <comment ref="B9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Personal</author>
  </authors>
  <commentList>
    <comment ref="B9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Personal</author>
  </authors>
  <commentList>
    <comment ref="B9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Personal</author>
  </authors>
  <commentList>
    <comment ref="B9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<sst xmlns="http://schemas.openxmlformats.org/spreadsheetml/2006/main" count="1211" uniqueCount="99">
  <si>
    <t xml:space="preserve">   กรมชลประทาน</t>
  </si>
  <si>
    <t xml:space="preserve">  กระทรวงเกษตรและสหกรณ์                                                                                                            </t>
  </si>
  <si>
    <t>หลักฐานการจ่ายเงินค่าจ้าง</t>
  </si>
  <si>
    <t>ลูกจ้างประจำ</t>
  </si>
  <si>
    <t xml:space="preserve"> รายวัน</t>
  </si>
  <si>
    <t>ลูกจ้างชั่วคราว</t>
  </si>
  <si>
    <t xml:space="preserve">   รายวัน</t>
  </si>
  <si>
    <t xml:space="preserve"> รายชั่วโมง</t>
  </si>
  <si>
    <t xml:space="preserve">   รายชั่วโมง</t>
  </si>
  <si>
    <t>หมายเลข</t>
  </si>
  <si>
    <t>ชื่อ</t>
  </si>
  <si>
    <t>อัตราวันละ</t>
  </si>
  <si>
    <t>วันที่ปฏิบัติงาน</t>
  </si>
  <si>
    <t>รวม</t>
  </si>
  <si>
    <t>หักภาษี</t>
  </si>
  <si>
    <t>วัน</t>
  </si>
  <si>
    <t>ลายมือชื่อ</t>
  </si>
  <si>
    <t>ถือจ่าย</t>
  </si>
  <si>
    <t>ตำแหน่ง</t>
  </si>
  <si>
    <t>หรือ</t>
  </si>
  <si>
    <t>(ผู้ใดมาปฏิบัติงานวันใดทำเครื่องหมาย X และถ้าผู้ไม่มาวันใดให้ทำเครื่องหมาย -  ในช่องวันที่นั้น ๆ )</t>
  </si>
  <si>
    <t>จำนวน</t>
  </si>
  <si>
    <t>จำนวนเงิน</t>
  </si>
  <si>
    <t>เงินได้</t>
  </si>
  <si>
    <t>คงรับสุทธิ</t>
  </si>
  <si>
    <t>เดือน</t>
  </si>
  <si>
    <t>ผู้รับเงิน</t>
  </si>
  <si>
    <t>หมายเหตุ</t>
  </si>
  <si>
    <t>ชั่วโมงละ</t>
  </si>
  <si>
    <t>วัน/ชม.</t>
  </si>
  <si>
    <t>ปี</t>
  </si>
  <si>
    <t>x</t>
  </si>
  <si>
    <t>ส</t>
  </si>
  <si>
    <t>อ</t>
  </si>
  <si>
    <t xml:space="preserve"> -</t>
  </si>
  <si>
    <t>.</t>
  </si>
  <si>
    <t>ขอรับรองว่าผู้ที่รับเงินค่าจ้างได้ปฏิบัติงานจริง</t>
  </si>
  <si>
    <t xml:space="preserve">                                                                                                      </t>
  </si>
  <si>
    <t xml:space="preserve"> รวมเงินจ่ายทั้งสิ้น (ตัวอักษร)   </t>
  </si>
  <si>
    <t>(ลงชื่อ)</t>
  </si>
  <si>
    <t>หัวหน้าผู้ควบคุม</t>
  </si>
  <si>
    <t>ผู้จ่ายเงิน</t>
  </si>
  <si>
    <t>คนงาน</t>
  </si>
  <si>
    <t xml:space="preserve">            (........................................................)</t>
  </si>
  <si>
    <t xml:space="preserve">   (ลงชื่อ)</t>
  </si>
  <si>
    <t xml:space="preserve"> ตำแหน่ง</t>
  </si>
  <si>
    <t xml:space="preserve">บก.-กจ.3 </t>
  </si>
  <si>
    <t>สรุปรายละเอียดการตกเบิกค่าจ้างลูกจ้างชั่วคราวรายวัน</t>
  </si>
  <si>
    <t>ลำดับที่</t>
  </si>
  <si>
    <t xml:space="preserve"> ม.ค.56</t>
  </si>
  <si>
    <t>ตกเบิก</t>
  </si>
  <si>
    <t xml:space="preserve"> ก.พ.56</t>
  </si>
  <si>
    <t xml:space="preserve"> มี.ค.56</t>
  </si>
  <si>
    <t xml:space="preserve"> เม.ย.56</t>
  </si>
  <si>
    <t xml:space="preserve"> พ.ค.56</t>
  </si>
  <si>
    <t>รวมทั้งสิ้น</t>
  </si>
  <si>
    <t>อัตราค่าจ้างที่ตกเบิกวันละ</t>
  </si>
  <si>
    <t>จำนวนวัน</t>
  </si>
  <si>
    <t xml:space="preserve"> มิ.ย.56</t>
  </si>
  <si>
    <t>ก.ค.56</t>
  </si>
  <si>
    <t xml:space="preserve">นางสาว จ  </t>
  </si>
  <si>
    <t xml:space="preserve">นาย ก </t>
  </si>
  <si>
    <t xml:space="preserve">นาย ข </t>
  </si>
  <si>
    <t>นาย อ</t>
  </si>
  <si>
    <t>นางสาว น</t>
  </si>
  <si>
    <t>เอกสารแนบ 1</t>
  </si>
  <si>
    <t>หลักฐานการจ่ายเงินค่าจ้าง (ตกเบิก)</t>
  </si>
  <si>
    <t>ตัวอย่างเบิกอัตราเดิม</t>
  </si>
  <si>
    <t>ตัวอย่าง</t>
  </si>
  <si>
    <t>จำนวนอัตรา</t>
  </si>
  <si>
    <t>ระหว่างวันที่..2.....เดือน.....มกราคม.........พ.ศ....2556.....ถึงวันที่...31...เดือน...กรกฎาคม........พ.ศ....2556.....</t>
  </si>
  <si>
    <t>รายการ</t>
  </si>
  <si>
    <t>วุฒิต่ำกว่า ปวช.</t>
  </si>
  <si>
    <t>วุฒิ ปวส.</t>
  </si>
  <si>
    <t>วุฒิปริญญาตรี</t>
  </si>
  <si>
    <r>
      <t xml:space="preserve">ชื่อส่วนราชการ  </t>
    </r>
    <r>
      <rPr>
        <b/>
        <u val="single"/>
        <sz val="14"/>
        <rFont val="TH SarabunPSK"/>
        <family val="2"/>
      </rPr>
      <t>………........ โครงการชลประทาน ก ...........………...</t>
    </r>
    <r>
      <rPr>
        <b/>
        <u val="singleAccounting"/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   จังหวัด ......... ลพบุรี ............. ประจำเดือน  ……..มกราคม...……...</t>
    </r>
    <r>
      <rPr>
        <b/>
        <u val="singleAccounting"/>
        <sz val="14"/>
        <rFont val="TH SarabunPSK"/>
        <family val="2"/>
      </rPr>
      <t xml:space="preserve">  </t>
    </r>
    <r>
      <rPr>
        <b/>
        <sz val="14"/>
        <rFont val="TH SarabunPSK"/>
        <family val="2"/>
      </rPr>
      <t xml:space="preserve"> พ.ศ. 2556 ….    </t>
    </r>
  </si>
  <si>
    <t>นาย เอ</t>
  </si>
  <si>
    <t>นาย บี</t>
  </si>
  <si>
    <t>นางสาว ซี</t>
  </si>
  <si>
    <t>และบัญขี</t>
  </si>
  <si>
    <t xml:space="preserve">นาย เค </t>
  </si>
  <si>
    <t>นางสาว   เจ</t>
  </si>
  <si>
    <t>นักจัดการงาน</t>
  </si>
  <si>
    <t>ทั่วไป</t>
  </si>
  <si>
    <t>นักวิชาการเงิน</t>
  </si>
  <si>
    <t>และบัญชี</t>
  </si>
  <si>
    <t>พนักงานธุรการ</t>
  </si>
  <si>
    <t>พนักงานพัสดุ</t>
  </si>
  <si>
    <t>พนักงานการเงิน</t>
  </si>
  <si>
    <t xml:space="preserve">รายละเอียดการตกเบิกค่าจ้างลูกจ้างชั่วคราวรายวัน </t>
  </si>
  <si>
    <t>สรุปคำของบประมาณเพิ่มเติม</t>
  </si>
  <si>
    <t xml:space="preserve">สรุปรายละเอียดการตกเบิกค่าจ้างลูกจ้างชั่วคราวรายวัน </t>
  </si>
  <si>
    <r>
      <t xml:space="preserve">ชื่อส่วนราชการ  </t>
    </r>
    <r>
      <rPr>
        <b/>
        <u val="single"/>
        <sz val="14"/>
        <rFont val="TH SarabunPSK"/>
        <family val="2"/>
      </rPr>
      <t>………................................………...</t>
    </r>
    <r>
      <rPr>
        <b/>
        <u val="singleAccounting"/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   จังหวัด .............................. ประจำเดือน  ……...........……...</t>
    </r>
    <r>
      <rPr>
        <b/>
        <u val="singleAccounting"/>
        <sz val="14"/>
        <rFont val="TH SarabunPSK"/>
        <family val="2"/>
      </rPr>
      <t xml:space="preserve">  </t>
    </r>
    <r>
      <rPr>
        <b/>
        <sz val="14"/>
        <rFont val="TH SarabunPSK"/>
        <family val="2"/>
      </rPr>
      <t xml:space="preserve"> พ.ศ. ................    </t>
    </r>
  </si>
  <si>
    <r>
      <t>สำนัก</t>
    </r>
    <r>
      <rPr>
        <b/>
        <sz val="16"/>
        <rFont val="TH SarabunPSK"/>
        <family val="2"/>
      </rPr>
      <t>/</t>
    </r>
    <r>
      <rPr>
        <b/>
        <strike/>
        <sz val="16"/>
        <rFont val="TH SarabunPSK"/>
        <family val="2"/>
      </rPr>
      <t>กอง</t>
    </r>
    <r>
      <rPr>
        <b/>
        <sz val="16"/>
        <rFont val="TH SarabunPSK"/>
        <family val="2"/>
      </rPr>
      <t>/โครงการ...............ชลประทาน  ก ................</t>
    </r>
  </si>
  <si>
    <t>ระหว่างวันที่..........เดือน.................พ.ศ..............ถึงวันที่.........เดือน...................พ.ศ..................</t>
  </si>
  <si>
    <t>เอกสารแนบ 2</t>
  </si>
  <si>
    <t>เอกสารแนบ 3</t>
  </si>
  <si>
    <t>เอกสารแนบ 4</t>
  </si>
  <si>
    <t>งานซ่อมแซมงานชลประทาน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</si>
</sst>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</numFmts>
  <fonts count="56">
    <font>
      <sz val="14"/>
      <name val="Cordia New"/>
      <family val="0"/>
    </font>
    <font>
      <sz val="11"/>
      <color indexed="8"/>
      <name val="Tahoma"/>
      <family val="2"/>
    </font>
    <font>
      <sz val="14"/>
      <name val="BrowalliaUPC"/>
      <family val="0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b/>
      <u val="singleAccounting"/>
      <sz val="14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i/>
      <sz val="14"/>
      <name val="TH SarabunPSK"/>
      <family val="2"/>
    </font>
    <font>
      <sz val="8"/>
      <name val="Cordia New"/>
      <family val="0"/>
    </font>
    <font>
      <b/>
      <i/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b/>
      <strike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99" fontId="7" fillId="0" borderId="0" xfId="0" applyNumberFormat="1" applyFont="1" applyFill="1" applyAlignment="1">
      <alignment/>
    </xf>
    <xf numFmtId="199" fontId="6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99" fontId="7" fillId="0" borderId="0" xfId="0" applyNumberFormat="1" applyFont="1" applyFill="1" applyAlignment="1">
      <alignment horizontal="center"/>
    </xf>
    <xf numFmtId="43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99" fontId="6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9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5" xfId="44" applyFont="1" applyBorder="1" applyAlignment="1">
      <alignment horizontal="center"/>
      <protection/>
    </xf>
    <xf numFmtId="0" fontId="6" fillId="0" borderId="17" xfId="45" applyFont="1" applyBorder="1" applyAlignment="1">
      <alignment horizontal="center" vertical="center"/>
      <protection/>
    </xf>
    <xf numFmtId="2" fontId="6" fillId="0" borderId="17" xfId="45" applyNumberFormat="1" applyFont="1" applyBorder="1" applyAlignment="1">
      <alignment horizontal="right" vertical="center"/>
      <protection/>
    </xf>
    <xf numFmtId="43" fontId="6" fillId="0" borderId="15" xfId="36" applyNumberFormat="1" applyFont="1" applyBorder="1" applyAlignment="1">
      <alignment horizontal="right"/>
    </xf>
    <xf numFmtId="19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45" applyFont="1" applyBorder="1" applyAlignment="1">
      <alignment horizontal="center" vertical="center"/>
      <protection/>
    </xf>
    <xf numFmtId="2" fontId="6" fillId="0" borderId="15" xfId="0" applyNumberFormat="1" applyFont="1" applyBorder="1" applyAlignment="1">
      <alignment/>
    </xf>
    <xf numFmtId="0" fontId="6" fillId="0" borderId="15" xfId="0" applyFont="1" applyFill="1" applyBorder="1" applyAlignment="1">
      <alignment horizontal="center"/>
    </xf>
    <xf numFmtId="199" fontId="6" fillId="0" borderId="15" xfId="36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vertical="center" textRotation="90"/>
    </xf>
    <xf numFmtId="0" fontId="6" fillId="0" borderId="15" xfId="0" applyFont="1" applyBorder="1" applyAlignment="1">
      <alignment textRotation="90"/>
    </xf>
    <xf numFmtId="0" fontId="6" fillId="0" borderId="15" xfId="0" applyFont="1" applyBorder="1" applyAlignment="1">
      <alignment horizontal="center" textRotation="90"/>
    </xf>
    <xf numFmtId="199" fontId="6" fillId="0" borderId="15" xfId="36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3" fontId="11" fillId="0" borderId="15" xfId="36" applyFont="1" applyBorder="1" applyAlignment="1">
      <alignment horizontal="center"/>
    </xf>
    <xf numFmtId="199" fontId="6" fillId="0" borderId="15" xfId="0" applyNumberFormat="1" applyFont="1" applyBorder="1" applyAlignment="1">
      <alignment/>
    </xf>
    <xf numFmtId="199" fontId="6" fillId="0" borderId="0" xfId="0" applyNumberFormat="1" applyFont="1" applyBorder="1" applyAlignment="1">
      <alignment/>
    </xf>
    <xf numFmtId="199" fontId="6" fillId="0" borderId="18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9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99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99" fontId="6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 quotePrefix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99" fontId="6" fillId="0" borderId="18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1" xfId="0" applyFont="1" applyBorder="1" applyAlignment="1">
      <alignment/>
    </xf>
    <xf numFmtId="1" fontId="12" fillId="0" borderId="21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>
      <alignment/>
    </xf>
    <xf numFmtId="1" fontId="13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4" fontId="7" fillId="0" borderId="22" xfId="0" applyNumberFormat="1" applyFont="1" applyBorder="1" applyAlignment="1">
      <alignment/>
    </xf>
    <xf numFmtId="1" fontId="7" fillId="0" borderId="22" xfId="0" applyNumberFormat="1" applyFont="1" applyBorder="1" applyAlignment="1">
      <alignment horizontal="center"/>
    </xf>
    <xf numFmtId="199" fontId="7" fillId="0" borderId="0" xfId="0" applyNumberFormat="1" applyFont="1" applyFill="1" applyAlignment="1">
      <alignment horizontal="left"/>
    </xf>
    <xf numFmtId="0" fontId="7" fillId="0" borderId="0" xfId="0" applyFont="1" applyBorder="1" applyAlignment="1">
      <alignment/>
    </xf>
    <xf numFmtId="199" fontId="7" fillId="0" borderId="18" xfId="0" applyNumberFormat="1" applyFont="1" applyBorder="1" applyAlignment="1">
      <alignment horizontal="left"/>
    </xf>
    <xf numFmtId="0" fontId="17" fillId="0" borderId="15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7" fillId="0" borderId="20" xfId="0" applyFont="1" applyBorder="1" applyAlignment="1">
      <alignment/>
    </xf>
    <xf numFmtId="2" fontId="6" fillId="0" borderId="2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99" fontId="6" fillId="0" borderId="25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2" fontId="6" fillId="0" borderId="17" xfId="45" applyNumberFormat="1" applyFont="1" applyBorder="1" applyAlignment="1">
      <alignment horizontal="center" vertical="center"/>
      <protection/>
    </xf>
    <xf numFmtId="0" fontId="12" fillId="0" borderId="13" xfId="0" applyFont="1" applyBorder="1" applyAlignment="1">
      <alignment/>
    </xf>
    <xf numFmtId="0" fontId="13" fillId="0" borderId="0" xfId="0" applyFont="1" applyAlignment="1">
      <alignment/>
    </xf>
    <xf numFmtId="0" fontId="6" fillId="0" borderId="26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18" fillId="0" borderId="13" xfId="0" applyFont="1" applyBorder="1" applyAlignment="1">
      <alignment horizontal="center"/>
    </xf>
    <xf numFmtId="0" fontId="19" fillId="0" borderId="0" xfId="0" applyFont="1" applyBorder="1" applyAlignment="1">
      <alignment/>
    </xf>
    <xf numFmtId="43" fontId="20" fillId="0" borderId="15" xfId="36" applyNumberFormat="1" applyFont="1" applyBorder="1" applyAlignment="1">
      <alignment horizontal="right"/>
    </xf>
    <xf numFmtId="199" fontId="20" fillId="0" borderId="15" xfId="0" applyNumberFormat="1" applyFont="1" applyBorder="1" applyAlignment="1">
      <alignment horizontal="center"/>
    </xf>
    <xf numFmtId="0" fontId="6" fillId="0" borderId="20" xfId="45" applyFont="1" applyBorder="1" applyAlignment="1">
      <alignment horizontal="left" vertical="center"/>
      <protection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7" xfId="45" applyFont="1" applyBorder="1" applyAlignment="1">
      <alignment horizontal="left" vertical="center"/>
      <protection/>
    </xf>
    <xf numFmtId="0" fontId="6" fillId="0" borderId="15" xfId="45" applyFont="1" applyBorder="1" applyAlignment="1">
      <alignment horizontal="left" vertical="center"/>
      <protection/>
    </xf>
    <xf numFmtId="0" fontId="6" fillId="0" borderId="15" xfId="0" applyFont="1" applyBorder="1" applyAlignment="1">
      <alignment horizontal="left"/>
    </xf>
    <xf numFmtId="0" fontId="18" fillId="0" borderId="13" xfId="0" applyFont="1" applyBorder="1" applyAlignment="1">
      <alignment horizontal="center" shrinkToFit="1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199" fontId="7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99" fontId="8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Copy (2) of หลักฐานการโอนเงินงาม(เงินเดือน)" xfId="44"/>
    <cellStyle name="ปกติ_Copy of งบชลประทาน(เงินเดือน)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" name="Rectangle 11"/>
        <xdr:cNvSpPr>
          <a:spLocks/>
        </xdr:cNvSpPr>
      </xdr:nvSpPr>
      <xdr:spPr>
        <a:xfrm>
          <a:off x="2438400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2" name="Rectangle 12"/>
        <xdr:cNvSpPr>
          <a:spLocks/>
        </xdr:cNvSpPr>
      </xdr:nvSpPr>
      <xdr:spPr>
        <a:xfrm>
          <a:off x="3667125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3" name="Rectangle 13"/>
        <xdr:cNvSpPr>
          <a:spLocks/>
        </xdr:cNvSpPr>
      </xdr:nvSpPr>
      <xdr:spPr>
        <a:xfrm>
          <a:off x="3667125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" name="Line 1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20</xdr:col>
      <xdr:colOff>180975</xdr:colOff>
      <xdr:row>1</xdr:row>
      <xdr:rowOff>9525</xdr:rowOff>
    </xdr:from>
    <xdr:to>
      <xdr:col>25</xdr:col>
      <xdr:colOff>142875</xdr:colOff>
      <xdr:row>4</xdr:row>
      <xdr:rowOff>47625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14325"/>
          <a:ext cx="9144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6" name="Rectangle 33"/>
        <xdr:cNvSpPr>
          <a:spLocks/>
        </xdr:cNvSpPr>
      </xdr:nvSpPr>
      <xdr:spPr>
        <a:xfrm>
          <a:off x="2438400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7" name="Rectangle 34"/>
        <xdr:cNvSpPr>
          <a:spLocks/>
        </xdr:cNvSpPr>
      </xdr:nvSpPr>
      <xdr:spPr>
        <a:xfrm>
          <a:off x="3667125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8" name="Rectangle 35"/>
        <xdr:cNvSpPr>
          <a:spLocks/>
        </xdr:cNvSpPr>
      </xdr:nvSpPr>
      <xdr:spPr>
        <a:xfrm>
          <a:off x="3667125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" name="Line 3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104775</xdr:colOff>
      <xdr:row>5</xdr:row>
      <xdr:rowOff>19050</xdr:rowOff>
    </xdr:from>
    <xdr:to>
      <xdr:col>36</xdr:col>
      <xdr:colOff>381000</xdr:colOff>
      <xdr:row>5</xdr:row>
      <xdr:rowOff>247650</xdr:rowOff>
    </xdr:to>
    <xdr:sp>
      <xdr:nvSpPr>
        <xdr:cNvPr id="10" name="Rectangle 45"/>
        <xdr:cNvSpPr>
          <a:spLocks/>
        </xdr:cNvSpPr>
      </xdr:nvSpPr>
      <xdr:spPr>
        <a:xfrm>
          <a:off x="8810625" y="173355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381000</xdr:colOff>
      <xdr:row>5</xdr:row>
      <xdr:rowOff>57150</xdr:rowOff>
    </xdr:from>
    <xdr:to>
      <xdr:col>40</xdr:col>
      <xdr:colOff>619125</xdr:colOff>
      <xdr:row>6</xdr:row>
      <xdr:rowOff>0</xdr:rowOff>
    </xdr:to>
    <xdr:sp>
      <xdr:nvSpPr>
        <xdr:cNvPr id="11" name="Rectangle 46"/>
        <xdr:cNvSpPr>
          <a:spLocks/>
        </xdr:cNvSpPr>
      </xdr:nvSpPr>
      <xdr:spPr>
        <a:xfrm>
          <a:off x="10810875" y="17716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371475</xdr:colOff>
      <xdr:row>6</xdr:row>
      <xdr:rowOff>57150</xdr:rowOff>
    </xdr:from>
    <xdr:to>
      <xdr:col>40</xdr:col>
      <xdr:colOff>609600</xdr:colOff>
      <xdr:row>6</xdr:row>
      <xdr:rowOff>266700</xdr:rowOff>
    </xdr:to>
    <xdr:sp>
      <xdr:nvSpPr>
        <xdr:cNvPr id="12" name="Rectangle 47"/>
        <xdr:cNvSpPr>
          <a:spLocks/>
        </xdr:cNvSpPr>
      </xdr:nvSpPr>
      <xdr:spPr>
        <a:xfrm>
          <a:off x="10801350" y="2047875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476250</xdr:colOff>
      <xdr:row>4</xdr:row>
      <xdr:rowOff>266700</xdr:rowOff>
    </xdr:from>
    <xdr:to>
      <xdr:col>40</xdr:col>
      <xdr:colOff>600075</xdr:colOff>
      <xdr:row>5</xdr:row>
      <xdr:rowOff>247650</xdr:rowOff>
    </xdr:to>
    <xdr:sp>
      <xdr:nvSpPr>
        <xdr:cNvPr id="13" name="Line 48"/>
        <xdr:cNvSpPr>
          <a:spLocks/>
        </xdr:cNvSpPr>
      </xdr:nvSpPr>
      <xdr:spPr>
        <a:xfrm flipV="1">
          <a:off x="10906125" y="1590675"/>
          <a:ext cx="123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180975</xdr:colOff>
      <xdr:row>4</xdr:row>
      <xdr:rowOff>276225</xdr:rowOff>
    </xdr:from>
    <xdr:to>
      <xdr:col>36</xdr:col>
      <xdr:colOff>323850</xdr:colOff>
      <xdr:row>5</xdr:row>
      <xdr:rowOff>219075</xdr:rowOff>
    </xdr:to>
    <xdr:sp>
      <xdr:nvSpPr>
        <xdr:cNvPr id="14" name="Line 49"/>
        <xdr:cNvSpPr>
          <a:spLocks/>
        </xdr:cNvSpPr>
      </xdr:nvSpPr>
      <xdr:spPr>
        <a:xfrm flipV="1">
          <a:off x="8886825" y="1600200"/>
          <a:ext cx="142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5" name="Rectangle 51"/>
        <xdr:cNvSpPr>
          <a:spLocks/>
        </xdr:cNvSpPr>
      </xdr:nvSpPr>
      <xdr:spPr>
        <a:xfrm>
          <a:off x="2438400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16" name="Rectangle 52"/>
        <xdr:cNvSpPr>
          <a:spLocks/>
        </xdr:cNvSpPr>
      </xdr:nvSpPr>
      <xdr:spPr>
        <a:xfrm>
          <a:off x="3667125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17" name="Rectangle 53"/>
        <xdr:cNvSpPr>
          <a:spLocks/>
        </xdr:cNvSpPr>
      </xdr:nvSpPr>
      <xdr:spPr>
        <a:xfrm>
          <a:off x="3667125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123825</xdr:colOff>
      <xdr:row>29</xdr:row>
      <xdr:rowOff>314325</xdr:rowOff>
    </xdr:from>
    <xdr:to>
      <xdr:col>43</xdr:col>
      <xdr:colOff>0</xdr:colOff>
      <xdr:row>29</xdr:row>
      <xdr:rowOff>314325</xdr:rowOff>
    </xdr:to>
    <xdr:sp>
      <xdr:nvSpPr>
        <xdr:cNvPr id="18" name="Line 55"/>
        <xdr:cNvSpPr>
          <a:spLocks/>
        </xdr:cNvSpPr>
      </xdr:nvSpPr>
      <xdr:spPr>
        <a:xfrm>
          <a:off x="10382250" y="78105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9" name="Line 5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0" name="Line 69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1" name="Line 70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123825</xdr:colOff>
      <xdr:row>26</xdr:row>
      <xdr:rowOff>228600</xdr:rowOff>
    </xdr:from>
    <xdr:to>
      <xdr:col>23</xdr:col>
      <xdr:colOff>123825</xdr:colOff>
      <xdr:row>26</xdr:row>
      <xdr:rowOff>228600</xdr:rowOff>
    </xdr:to>
    <xdr:sp>
      <xdr:nvSpPr>
        <xdr:cNvPr id="22" name="Line 75"/>
        <xdr:cNvSpPr>
          <a:spLocks/>
        </xdr:cNvSpPr>
      </xdr:nvSpPr>
      <xdr:spPr>
        <a:xfrm>
          <a:off x="3676650" y="70104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3" name="Line 76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4" name="Line 77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5" name="Line 7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6" name="Line 84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7" name="Line 85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8" name="Line 86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9" name="Line 87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0" name="Line 8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571500</xdr:colOff>
      <xdr:row>13</xdr:row>
      <xdr:rowOff>0</xdr:rowOff>
    </xdr:from>
    <xdr:to>
      <xdr:col>37</xdr:col>
      <xdr:colOff>571500</xdr:colOff>
      <xdr:row>26</xdr:row>
      <xdr:rowOff>9525</xdr:rowOff>
    </xdr:to>
    <xdr:sp>
      <xdr:nvSpPr>
        <xdr:cNvPr id="31" name="Line 91"/>
        <xdr:cNvSpPr>
          <a:spLocks/>
        </xdr:cNvSpPr>
      </xdr:nvSpPr>
      <xdr:spPr>
        <a:xfrm>
          <a:off x="9715500" y="3600450"/>
          <a:ext cx="0" cy="3190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609600</xdr:colOff>
      <xdr:row>13</xdr:row>
      <xdr:rowOff>0</xdr:rowOff>
    </xdr:from>
    <xdr:to>
      <xdr:col>40</xdr:col>
      <xdr:colOff>609600</xdr:colOff>
      <xdr:row>26</xdr:row>
      <xdr:rowOff>9525</xdr:rowOff>
    </xdr:to>
    <xdr:sp>
      <xdr:nvSpPr>
        <xdr:cNvPr id="32" name="Line 92"/>
        <xdr:cNvSpPr>
          <a:spLocks/>
        </xdr:cNvSpPr>
      </xdr:nvSpPr>
      <xdr:spPr>
        <a:xfrm>
          <a:off x="11039475" y="3600450"/>
          <a:ext cx="0" cy="3190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29</xdr:row>
      <xdr:rowOff>314325</xdr:rowOff>
    </xdr:from>
    <xdr:to>
      <xdr:col>8</xdr:col>
      <xdr:colOff>171450</xdr:colOff>
      <xdr:row>29</xdr:row>
      <xdr:rowOff>314325</xdr:rowOff>
    </xdr:to>
    <xdr:sp>
      <xdr:nvSpPr>
        <xdr:cNvPr id="33" name="ตัวเชื่อมต่อตรง 53"/>
        <xdr:cNvSpPr>
          <a:spLocks/>
        </xdr:cNvSpPr>
      </xdr:nvSpPr>
      <xdr:spPr>
        <a:xfrm>
          <a:off x="1962150" y="7810500"/>
          <a:ext cx="157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31</xdr:row>
      <xdr:rowOff>200025</xdr:rowOff>
    </xdr:from>
    <xdr:to>
      <xdr:col>8</xdr:col>
      <xdr:colOff>171450</xdr:colOff>
      <xdr:row>31</xdr:row>
      <xdr:rowOff>200025</xdr:rowOff>
    </xdr:to>
    <xdr:sp>
      <xdr:nvSpPr>
        <xdr:cNvPr id="34" name="ตัวเชื่อมต่อตรง 54"/>
        <xdr:cNvSpPr>
          <a:spLocks/>
        </xdr:cNvSpPr>
      </xdr:nvSpPr>
      <xdr:spPr>
        <a:xfrm>
          <a:off x="1962150" y="8343900"/>
          <a:ext cx="157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5" name="Line 1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6" name="Line 3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7" name="Line 5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8" name="Line 69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9" name="Line 70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0" name="Line 76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1" name="Line 77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2" name="Line 7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3" name="Line 84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4" name="Line 85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5" name="Line 86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6" name="Line 87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7" name="Line 8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8" name="Line 1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9" name="Line 3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0" name="Line 5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1" name="Line 69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2" name="Line 70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3" name="Line 76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4" name="Line 77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5" name="Line 7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6" name="Line 84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7" name="Line 85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8" name="Line 86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9" name="Line 87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0" name="Line 8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1" name="Line 1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2" name="Line 3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3" name="Line 5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4" name="Line 69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5" name="Line 70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6" name="Line 76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7" name="Line 77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8" name="Line 7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9" name="Line 84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0" name="Line 85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1" name="Line 86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2" name="Line 87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3" name="Line 88"/>
        <xdr:cNvSpPr>
          <a:spLocks/>
        </xdr:cNvSpPr>
      </xdr:nvSpPr>
      <xdr:spPr>
        <a:xfrm>
          <a:off x="4800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" name="Rectangle 11"/>
        <xdr:cNvSpPr>
          <a:spLocks/>
        </xdr:cNvSpPr>
      </xdr:nvSpPr>
      <xdr:spPr>
        <a:xfrm>
          <a:off x="2343150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2" name="Rectangle 12"/>
        <xdr:cNvSpPr>
          <a:spLocks/>
        </xdr:cNvSpPr>
      </xdr:nvSpPr>
      <xdr:spPr>
        <a:xfrm>
          <a:off x="358140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3" name="Rectangle 13"/>
        <xdr:cNvSpPr>
          <a:spLocks/>
        </xdr:cNvSpPr>
      </xdr:nvSpPr>
      <xdr:spPr>
        <a:xfrm>
          <a:off x="358140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5" name="Rectangle 33"/>
        <xdr:cNvSpPr>
          <a:spLocks/>
        </xdr:cNvSpPr>
      </xdr:nvSpPr>
      <xdr:spPr>
        <a:xfrm>
          <a:off x="2343150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6" name="Rectangle 34"/>
        <xdr:cNvSpPr>
          <a:spLocks/>
        </xdr:cNvSpPr>
      </xdr:nvSpPr>
      <xdr:spPr>
        <a:xfrm>
          <a:off x="358140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7" name="Rectangle 35"/>
        <xdr:cNvSpPr>
          <a:spLocks/>
        </xdr:cNvSpPr>
      </xdr:nvSpPr>
      <xdr:spPr>
        <a:xfrm>
          <a:off x="358140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21</xdr:col>
      <xdr:colOff>9525</xdr:colOff>
      <xdr:row>1</xdr:row>
      <xdr:rowOff>38100</xdr:rowOff>
    </xdr:from>
    <xdr:to>
      <xdr:col>25</xdr:col>
      <xdr:colOff>161925</xdr:colOff>
      <xdr:row>4</xdr:row>
      <xdr:rowOff>66675</xdr:rowOff>
    </xdr:to>
    <xdr:pic>
      <xdr:nvPicPr>
        <xdr:cNvPr id="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"/>
          <a:ext cx="9144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36</xdr:col>
      <xdr:colOff>28575</xdr:colOff>
      <xdr:row>5</xdr:row>
      <xdr:rowOff>28575</xdr:rowOff>
    </xdr:from>
    <xdr:to>
      <xdr:col>36</xdr:col>
      <xdr:colOff>304800</xdr:colOff>
      <xdr:row>5</xdr:row>
      <xdr:rowOff>257175</xdr:rowOff>
    </xdr:to>
    <xdr:sp>
      <xdr:nvSpPr>
        <xdr:cNvPr id="10" name="Rectangle 45"/>
        <xdr:cNvSpPr>
          <a:spLocks/>
        </xdr:cNvSpPr>
      </xdr:nvSpPr>
      <xdr:spPr>
        <a:xfrm>
          <a:off x="8648700" y="174307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495300</xdr:colOff>
      <xdr:row>5</xdr:row>
      <xdr:rowOff>66675</xdr:rowOff>
    </xdr:from>
    <xdr:to>
      <xdr:col>41</xdr:col>
      <xdr:colOff>9525</xdr:colOff>
      <xdr:row>6</xdr:row>
      <xdr:rowOff>28575</xdr:rowOff>
    </xdr:to>
    <xdr:sp>
      <xdr:nvSpPr>
        <xdr:cNvPr id="11" name="Rectangle 46"/>
        <xdr:cNvSpPr>
          <a:spLocks/>
        </xdr:cNvSpPr>
      </xdr:nvSpPr>
      <xdr:spPr>
        <a:xfrm>
          <a:off x="10868025" y="1781175"/>
          <a:ext cx="228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485775</xdr:colOff>
      <xdr:row>6</xdr:row>
      <xdr:rowOff>66675</xdr:rowOff>
    </xdr:from>
    <xdr:to>
      <xdr:col>41</xdr:col>
      <xdr:colOff>9525</xdr:colOff>
      <xdr:row>7</xdr:row>
      <xdr:rowOff>0</xdr:rowOff>
    </xdr:to>
    <xdr:sp>
      <xdr:nvSpPr>
        <xdr:cNvPr id="12" name="Rectangle 47"/>
        <xdr:cNvSpPr>
          <a:spLocks/>
        </xdr:cNvSpPr>
      </xdr:nvSpPr>
      <xdr:spPr>
        <a:xfrm>
          <a:off x="10858500" y="2057400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600075</xdr:colOff>
      <xdr:row>4</xdr:row>
      <xdr:rowOff>323850</xdr:rowOff>
    </xdr:from>
    <xdr:to>
      <xdr:col>41</xdr:col>
      <xdr:colOff>0</xdr:colOff>
      <xdr:row>6</xdr:row>
      <xdr:rowOff>9525</xdr:rowOff>
    </xdr:to>
    <xdr:sp>
      <xdr:nvSpPr>
        <xdr:cNvPr id="13" name="Line 48"/>
        <xdr:cNvSpPr>
          <a:spLocks/>
        </xdr:cNvSpPr>
      </xdr:nvSpPr>
      <xdr:spPr>
        <a:xfrm flipV="1">
          <a:off x="10972800" y="1647825"/>
          <a:ext cx="114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161925</xdr:colOff>
      <xdr:row>4</xdr:row>
      <xdr:rowOff>314325</xdr:rowOff>
    </xdr:from>
    <xdr:to>
      <xdr:col>36</xdr:col>
      <xdr:colOff>257175</xdr:colOff>
      <xdr:row>5</xdr:row>
      <xdr:rowOff>228600</xdr:rowOff>
    </xdr:to>
    <xdr:sp>
      <xdr:nvSpPr>
        <xdr:cNvPr id="14" name="Line 49"/>
        <xdr:cNvSpPr>
          <a:spLocks/>
        </xdr:cNvSpPr>
      </xdr:nvSpPr>
      <xdr:spPr>
        <a:xfrm flipV="1">
          <a:off x="8782050" y="1638300"/>
          <a:ext cx="95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5" name="Rectangle 51"/>
        <xdr:cNvSpPr>
          <a:spLocks/>
        </xdr:cNvSpPr>
      </xdr:nvSpPr>
      <xdr:spPr>
        <a:xfrm>
          <a:off x="2343150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16" name="Rectangle 52"/>
        <xdr:cNvSpPr>
          <a:spLocks/>
        </xdr:cNvSpPr>
      </xdr:nvSpPr>
      <xdr:spPr>
        <a:xfrm>
          <a:off x="358140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17" name="Rectangle 53"/>
        <xdr:cNvSpPr>
          <a:spLocks/>
        </xdr:cNvSpPr>
      </xdr:nvSpPr>
      <xdr:spPr>
        <a:xfrm>
          <a:off x="358140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9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0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123825</xdr:colOff>
      <xdr:row>26</xdr:row>
      <xdr:rowOff>228600</xdr:rowOff>
    </xdr:from>
    <xdr:to>
      <xdr:col>24</xdr:col>
      <xdr:colOff>133350</xdr:colOff>
      <xdr:row>26</xdr:row>
      <xdr:rowOff>228600</xdr:rowOff>
    </xdr:to>
    <xdr:sp>
      <xdr:nvSpPr>
        <xdr:cNvPr id="21" name="Line 75"/>
        <xdr:cNvSpPr>
          <a:spLocks/>
        </xdr:cNvSpPr>
      </xdr:nvSpPr>
      <xdr:spPr>
        <a:xfrm>
          <a:off x="3590925" y="701040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2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3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4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5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6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7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8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9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495300</xdr:colOff>
      <xdr:row>13</xdr:row>
      <xdr:rowOff>0</xdr:rowOff>
    </xdr:from>
    <xdr:to>
      <xdr:col>37</xdr:col>
      <xdr:colOff>495300</xdr:colOff>
      <xdr:row>26</xdr:row>
      <xdr:rowOff>9525</xdr:rowOff>
    </xdr:to>
    <xdr:sp>
      <xdr:nvSpPr>
        <xdr:cNvPr id="30" name="Line 91"/>
        <xdr:cNvSpPr>
          <a:spLocks/>
        </xdr:cNvSpPr>
      </xdr:nvSpPr>
      <xdr:spPr>
        <a:xfrm>
          <a:off x="9544050" y="3600450"/>
          <a:ext cx="0" cy="3190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504825</xdr:colOff>
      <xdr:row>13</xdr:row>
      <xdr:rowOff>0</xdr:rowOff>
    </xdr:from>
    <xdr:to>
      <xdr:col>40</xdr:col>
      <xdr:colOff>504825</xdr:colOff>
      <xdr:row>26</xdr:row>
      <xdr:rowOff>9525</xdr:rowOff>
    </xdr:to>
    <xdr:sp>
      <xdr:nvSpPr>
        <xdr:cNvPr id="31" name="Line 92"/>
        <xdr:cNvSpPr>
          <a:spLocks/>
        </xdr:cNvSpPr>
      </xdr:nvSpPr>
      <xdr:spPr>
        <a:xfrm>
          <a:off x="10877550" y="3600450"/>
          <a:ext cx="0" cy="3190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123825</xdr:colOff>
      <xdr:row>29</xdr:row>
      <xdr:rowOff>285750</xdr:rowOff>
    </xdr:from>
    <xdr:to>
      <xdr:col>43</xdr:col>
      <xdr:colOff>0</xdr:colOff>
      <xdr:row>29</xdr:row>
      <xdr:rowOff>285750</xdr:rowOff>
    </xdr:to>
    <xdr:sp>
      <xdr:nvSpPr>
        <xdr:cNvPr id="32" name="Line 55"/>
        <xdr:cNvSpPr>
          <a:spLocks/>
        </xdr:cNvSpPr>
      </xdr:nvSpPr>
      <xdr:spPr>
        <a:xfrm>
          <a:off x="10287000" y="77819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29</xdr:row>
      <xdr:rowOff>314325</xdr:rowOff>
    </xdr:from>
    <xdr:to>
      <xdr:col>8</xdr:col>
      <xdr:colOff>171450</xdr:colOff>
      <xdr:row>29</xdr:row>
      <xdr:rowOff>314325</xdr:rowOff>
    </xdr:to>
    <xdr:sp>
      <xdr:nvSpPr>
        <xdr:cNvPr id="33" name="ตัวเชื่อมต่อตรง 52"/>
        <xdr:cNvSpPr>
          <a:spLocks/>
        </xdr:cNvSpPr>
      </xdr:nvSpPr>
      <xdr:spPr>
        <a:xfrm>
          <a:off x="1990725" y="7810500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31</xdr:row>
      <xdr:rowOff>200025</xdr:rowOff>
    </xdr:from>
    <xdr:to>
      <xdr:col>8</xdr:col>
      <xdr:colOff>171450</xdr:colOff>
      <xdr:row>31</xdr:row>
      <xdr:rowOff>200025</xdr:rowOff>
    </xdr:to>
    <xdr:sp>
      <xdr:nvSpPr>
        <xdr:cNvPr id="34" name="ตัวเชื่อมต่อตรง 53"/>
        <xdr:cNvSpPr>
          <a:spLocks/>
        </xdr:cNvSpPr>
      </xdr:nvSpPr>
      <xdr:spPr>
        <a:xfrm>
          <a:off x="1990725" y="8343900"/>
          <a:ext cx="1457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5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6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7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8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9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0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1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2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3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4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5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6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7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8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9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0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1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2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3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4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5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6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7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8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9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0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1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2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3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4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5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6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7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8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9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0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1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2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3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4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5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6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7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8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9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0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1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2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3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4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5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6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7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8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9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0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1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2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3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4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5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6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7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8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9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0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1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2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3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4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5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6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7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8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9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0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1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2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161925</xdr:colOff>
      <xdr:row>1</xdr:row>
      <xdr:rowOff>9525</xdr:rowOff>
    </xdr:from>
    <xdr:to>
      <xdr:col>25</xdr:col>
      <xdr:colOff>123825</xdr:colOff>
      <xdr:row>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85750"/>
          <a:ext cx="9144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2" name="Rectangle 11"/>
        <xdr:cNvSpPr>
          <a:spLocks/>
        </xdr:cNvSpPr>
      </xdr:nvSpPr>
      <xdr:spPr>
        <a:xfrm>
          <a:off x="2276475" y="1724025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3" name="Rectangle 12"/>
        <xdr:cNvSpPr>
          <a:spLocks/>
        </xdr:cNvSpPr>
      </xdr:nvSpPr>
      <xdr:spPr>
        <a:xfrm>
          <a:off x="3448050" y="17240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4" name="Rectangle 13"/>
        <xdr:cNvSpPr>
          <a:spLocks/>
        </xdr:cNvSpPr>
      </xdr:nvSpPr>
      <xdr:spPr>
        <a:xfrm>
          <a:off x="3448050" y="20002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" name="Line 1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6" name="Rectangle 33"/>
        <xdr:cNvSpPr>
          <a:spLocks/>
        </xdr:cNvSpPr>
      </xdr:nvSpPr>
      <xdr:spPr>
        <a:xfrm>
          <a:off x="2276475" y="1724025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7" name="Rectangle 34"/>
        <xdr:cNvSpPr>
          <a:spLocks/>
        </xdr:cNvSpPr>
      </xdr:nvSpPr>
      <xdr:spPr>
        <a:xfrm>
          <a:off x="3448050" y="17240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8" name="Rectangle 35"/>
        <xdr:cNvSpPr>
          <a:spLocks/>
        </xdr:cNvSpPr>
      </xdr:nvSpPr>
      <xdr:spPr>
        <a:xfrm>
          <a:off x="3448050" y="20002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" name="Line 3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104775</xdr:colOff>
      <xdr:row>5</xdr:row>
      <xdr:rowOff>19050</xdr:rowOff>
    </xdr:from>
    <xdr:to>
      <xdr:col>36</xdr:col>
      <xdr:colOff>381000</xdr:colOff>
      <xdr:row>5</xdr:row>
      <xdr:rowOff>247650</xdr:rowOff>
    </xdr:to>
    <xdr:sp>
      <xdr:nvSpPr>
        <xdr:cNvPr id="10" name="Rectangle 45"/>
        <xdr:cNvSpPr>
          <a:spLocks/>
        </xdr:cNvSpPr>
      </xdr:nvSpPr>
      <xdr:spPr>
        <a:xfrm>
          <a:off x="8591550" y="170497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123825</xdr:colOff>
      <xdr:row>5</xdr:row>
      <xdr:rowOff>57150</xdr:rowOff>
    </xdr:from>
    <xdr:to>
      <xdr:col>42</xdr:col>
      <xdr:colOff>9525</xdr:colOff>
      <xdr:row>6</xdr:row>
      <xdr:rowOff>0</xdr:rowOff>
    </xdr:to>
    <xdr:sp>
      <xdr:nvSpPr>
        <xdr:cNvPr id="11" name="Rectangle 46"/>
        <xdr:cNvSpPr>
          <a:spLocks/>
        </xdr:cNvSpPr>
      </xdr:nvSpPr>
      <xdr:spPr>
        <a:xfrm>
          <a:off x="11249025" y="174307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114300</xdr:colOff>
      <xdr:row>6</xdr:row>
      <xdr:rowOff>57150</xdr:rowOff>
    </xdr:from>
    <xdr:to>
      <xdr:col>42</xdr:col>
      <xdr:colOff>0</xdr:colOff>
      <xdr:row>6</xdr:row>
      <xdr:rowOff>266700</xdr:rowOff>
    </xdr:to>
    <xdr:sp>
      <xdr:nvSpPr>
        <xdr:cNvPr id="12" name="Rectangle 47"/>
        <xdr:cNvSpPr>
          <a:spLocks/>
        </xdr:cNvSpPr>
      </xdr:nvSpPr>
      <xdr:spPr>
        <a:xfrm>
          <a:off x="11239500" y="2019300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219075</xdr:colOff>
      <xdr:row>4</xdr:row>
      <xdr:rowOff>247650</xdr:rowOff>
    </xdr:from>
    <xdr:to>
      <xdr:col>42</xdr:col>
      <xdr:colOff>38100</xdr:colOff>
      <xdr:row>5</xdr:row>
      <xdr:rowOff>247650</xdr:rowOff>
    </xdr:to>
    <xdr:sp>
      <xdr:nvSpPr>
        <xdr:cNvPr id="13" name="Line 48"/>
        <xdr:cNvSpPr>
          <a:spLocks/>
        </xdr:cNvSpPr>
      </xdr:nvSpPr>
      <xdr:spPr>
        <a:xfrm flipV="1">
          <a:off x="11344275" y="1543050"/>
          <a:ext cx="171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180975</xdr:colOff>
      <xdr:row>4</xdr:row>
      <xdr:rowOff>276225</xdr:rowOff>
    </xdr:from>
    <xdr:to>
      <xdr:col>36</xdr:col>
      <xdr:colOff>323850</xdr:colOff>
      <xdr:row>5</xdr:row>
      <xdr:rowOff>219075</xdr:rowOff>
    </xdr:to>
    <xdr:sp>
      <xdr:nvSpPr>
        <xdr:cNvPr id="14" name="Line 49"/>
        <xdr:cNvSpPr>
          <a:spLocks/>
        </xdr:cNvSpPr>
      </xdr:nvSpPr>
      <xdr:spPr>
        <a:xfrm flipV="1">
          <a:off x="8667750" y="1571625"/>
          <a:ext cx="142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5" name="Rectangle 51"/>
        <xdr:cNvSpPr>
          <a:spLocks/>
        </xdr:cNvSpPr>
      </xdr:nvSpPr>
      <xdr:spPr>
        <a:xfrm>
          <a:off x="2276475" y="1724025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16" name="Rectangle 52"/>
        <xdr:cNvSpPr>
          <a:spLocks/>
        </xdr:cNvSpPr>
      </xdr:nvSpPr>
      <xdr:spPr>
        <a:xfrm>
          <a:off x="3448050" y="17240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17" name="Rectangle 53"/>
        <xdr:cNvSpPr>
          <a:spLocks/>
        </xdr:cNvSpPr>
      </xdr:nvSpPr>
      <xdr:spPr>
        <a:xfrm>
          <a:off x="3448050" y="20002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123825</xdr:colOff>
      <xdr:row>26</xdr:row>
      <xdr:rowOff>314325</xdr:rowOff>
    </xdr:from>
    <xdr:to>
      <xdr:col>43</xdr:col>
      <xdr:colOff>0</xdr:colOff>
      <xdr:row>26</xdr:row>
      <xdr:rowOff>314325</xdr:rowOff>
    </xdr:to>
    <xdr:sp>
      <xdr:nvSpPr>
        <xdr:cNvPr id="18" name="Line 55"/>
        <xdr:cNvSpPr>
          <a:spLocks/>
        </xdr:cNvSpPr>
      </xdr:nvSpPr>
      <xdr:spPr>
        <a:xfrm>
          <a:off x="10220325" y="70389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9" name="Line 5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0" name="Line 69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1" name="Line 70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123825</xdr:colOff>
      <xdr:row>23</xdr:row>
      <xdr:rowOff>228600</xdr:rowOff>
    </xdr:from>
    <xdr:to>
      <xdr:col>25</xdr:col>
      <xdr:colOff>9525</xdr:colOff>
      <xdr:row>23</xdr:row>
      <xdr:rowOff>228600</xdr:rowOff>
    </xdr:to>
    <xdr:sp>
      <xdr:nvSpPr>
        <xdr:cNvPr id="22" name="Line 75"/>
        <xdr:cNvSpPr>
          <a:spLocks/>
        </xdr:cNvSpPr>
      </xdr:nvSpPr>
      <xdr:spPr>
        <a:xfrm>
          <a:off x="3457575" y="62388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3" name="Line 76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4" name="Line 77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5" name="Line 7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6" name="Line 84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7" name="Line 85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8" name="Line 86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9" name="Line 87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0" name="Line 8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590550</xdr:colOff>
      <xdr:row>13</xdr:row>
      <xdr:rowOff>0</xdr:rowOff>
    </xdr:from>
    <xdr:to>
      <xdr:col>37</xdr:col>
      <xdr:colOff>590550</xdr:colOff>
      <xdr:row>23</xdr:row>
      <xdr:rowOff>9525</xdr:rowOff>
    </xdr:to>
    <xdr:sp>
      <xdr:nvSpPr>
        <xdr:cNvPr id="31" name="Line 91"/>
        <xdr:cNvSpPr>
          <a:spLocks/>
        </xdr:cNvSpPr>
      </xdr:nvSpPr>
      <xdr:spPr>
        <a:xfrm>
          <a:off x="9515475" y="357187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638175</xdr:colOff>
      <xdr:row>12</xdr:row>
      <xdr:rowOff>228600</xdr:rowOff>
    </xdr:from>
    <xdr:to>
      <xdr:col>40</xdr:col>
      <xdr:colOff>638175</xdr:colOff>
      <xdr:row>23</xdr:row>
      <xdr:rowOff>0</xdr:rowOff>
    </xdr:to>
    <xdr:sp>
      <xdr:nvSpPr>
        <xdr:cNvPr id="32" name="Line 92"/>
        <xdr:cNvSpPr>
          <a:spLocks/>
        </xdr:cNvSpPr>
      </xdr:nvSpPr>
      <xdr:spPr>
        <a:xfrm>
          <a:off x="10925175" y="356235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26</xdr:row>
      <xdr:rowOff>314325</xdr:rowOff>
    </xdr:from>
    <xdr:to>
      <xdr:col>8</xdr:col>
      <xdr:colOff>171450</xdr:colOff>
      <xdr:row>26</xdr:row>
      <xdr:rowOff>314325</xdr:rowOff>
    </xdr:to>
    <xdr:sp>
      <xdr:nvSpPr>
        <xdr:cNvPr id="33" name="ตัวเชื่อมต่อตรง 53"/>
        <xdr:cNvSpPr>
          <a:spLocks/>
        </xdr:cNvSpPr>
      </xdr:nvSpPr>
      <xdr:spPr>
        <a:xfrm>
          <a:off x="1685925" y="7038975"/>
          <a:ext cx="1628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28</xdr:row>
      <xdr:rowOff>200025</xdr:rowOff>
    </xdr:from>
    <xdr:to>
      <xdr:col>8</xdr:col>
      <xdr:colOff>171450</xdr:colOff>
      <xdr:row>28</xdr:row>
      <xdr:rowOff>200025</xdr:rowOff>
    </xdr:to>
    <xdr:sp>
      <xdr:nvSpPr>
        <xdr:cNvPr id="34" name="ตัวเชื่อมต่อตรง 54"/>
        <xdr:cNvSpPr>
          <a:spLocks/>
        </xdr:cNvSpPr>
      </xdr:nvSpPr>
      <xdr:spPr>
        <a:xfrm>
          <a:off x="1685925" y="7572375"/>
          <a:ext cx="1628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5" name="Line 1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6" name="Line 3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7" name="Line 5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8" name="Line 69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9" name="Line 70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0" name="Line 76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1" name="Line 77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2" name="Line 7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3" name="Line 84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4" name="Line 85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5" name="Line 86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6" name="Line 87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7" name="Line 8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8" name="Line 1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9" name="Line 3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0" name="Line 5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1" name="Line 69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2" name="Line 70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3" name="Line 76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4" name="Line 77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5" name="Line 7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6" name="Line 84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7" name="Line 85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8" name="Line 86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9" name="Line 87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0" name="Line 8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1" name="Line 1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2" name="Line 3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3" name="Line 5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4" name="Line 69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5" name="Line 70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6" name="Line 76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7" name="Line 77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8" name="Line 7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9" name="Line 84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0" name="Line 85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1" name="Line 86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2" name="Line 87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3" name="Line 88"/>
        <xdr:cNvSpPr>
          <a:spLocks/>
        </xdr:cNvSpPr>
      </xdr:nvSpPr>
      <xdr:spPr>
        <a:xfrm>
          <a:off x="458152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" name="Rectangle 11"/>
        <xdr:cNvSpPr>
          <a:spLocks/>
        </xdr:cNvSpPr>
      </xdr:nvSpPr>
      <xdr:spPr>
        <a:xfrm>
          <a:off x="2495550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2" name="Rectangle 12"/>
        <xdr:cNvSpPr>
          <a:spLocks/>
        </xdr:cNvSpPr>
      </xdr:nvSpPr>
      <xdr:spPr>
        <a:xfrm>
          <a:off x="371475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3" name="Rectangle 13"/>
        <xdr:cNvSpPr>
          <a:spLocks/>
        </xdr:cNvSpPr>
      </xdr:nvSpPr>
      <xdr:spPr>
        <a:xfrm>
          <a:off x="371475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" name="Line 1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21</xdr:col>
      <xdr:colOff>19050</xdr:colOff>
      <xdr:row>1</xdr:row>
      <xdr:rowOff>9525</xdr:rowOff>
    </xdr:from>
    <xdr:to>
      <xdr:col>25</xdr:col>
      <xdr:colOff>171450</xdr:colOff>
      <xdr:row>4</xdr:row>
      <xdr:rowOff>47625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314325"/>
          <a:ext cx="9144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6" name="Rectangle 33"/>
        <xdr:cNvSpPr>
          <a:spLocks/>
        </xdr:cNvSpPr>
      </xdr:nvSpPr>
      <xdr:spPr>
        <a:xfrm>
          <a:off x="2495550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7" name="Rectangle 34"/>
        <xdr:cNvSpPr>
          <a:spLocks/>
        </xdr:cNvSpPr>
      </xdr:nvSpPr>
      <xdr:spPr>
        <a:xfrm>
          <a:off x="371475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8" name="Rectangle 35"/>
        <xdr:cNvSpPr>
          <a:spLocks/>
        </xdr:cNvSpPr>
      </xdr:nvSpPr>
      <xdr:spPr>
        <a:xfrm>
          <a:off x="371475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" name="Line 3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28575</xdr:colOff>
      <xdr:row>5</xdr:row>
      <xdr:rowOff>28575</xdr:rowOff>
    </xdr:from>
    <xdr:to>
      <xdr:col>36</xdr:col>
      <xdr:colOff>304800</xdr:colOff>
      <xdr:row>5</xdr:row>
      <xdr:rowOff>257175</xdr:rowOff>
    </xdr:to>
    <xdr:sp>
      <xdr:nvSpPr>
        <xdr:cNvPr id="10" name="Rectangle 45"/>
        <xdr:cNvSpPr>
          <a:spLocks/>
        </xdr:cNvSpPr>
      </xdr:nvSpPr>
      <xdr:spPr>
        <a:xfrm>
          <a:off x="8782050" y="174307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495300</xdr:colOff>
      <xdr:row>5</xdr:row>
      <xdr:rowOff>66675</xdr:rowOff>
    </xdr:from>
    <xdr:to>
      <xdr:col>41</xdr:col>
      <xdr:colOff>9525</xdr:colOff>
      <xdr:row>6</xdr:row>
      <xdr:rowOff>28575</xdr:rowOff>
    </xdr:to>
    <xdr:sp>
      <xdr:nvSpPr>
        <xdr:cNvPr id="11" name="Rectangle 46"/>
        <xdr:cNvSpPr>
          <a:spLocks/>
        </xdr:cNvSpPr>
      </xdr:nvSpPr>
      <xdr:spPr>
        <a:xfrm>
          <a:off x="10934700" y="1781175"/>
          <a:ext cx="228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485775</xdr:colOff>
      <xdr:row>6</xdr:row>
      <xdr:rowOff>66675</xdr:rowOff>
    </xdr:from>
    <xdr:to>
      <xdr:col>41</xdr:col>
      <xdr:colOff>9525</xdr:colOff>
      <xdr:row>7</xdr:row>
      <xdr:rowOff>0</xdr:rowOff>
    </xdr:to>
    <xdr:sp>
      <xdr:nvSpPr>
        <xdr:cNvPr id="12" name="Rectangle 47"/>
        <xdr:cNvSpPr>
          <a:spLocks/>
        </xdr:cNvSpPr>
      </xdr:nvSpPr>
      <xdr:spPr>
        <a:xfrm>
          <a:off x="10925175" y="2057400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600075</xdr:colOff>
      <xdr:row>4</xdr:row>
      <xdr:rowOff>323850</xdr:rowOff>
    </xdr:from>
    <xdr:to>
      <xdr:col>41</xdr:col>
      <xdr:colOff>0</xdr:colOff>
      <xdr:row>6</xdr:row>
      <xdr:rowOff>9525</xdr:rowOff>
    </xdr:to>
    <xdr:sp>
      <xdr:nvSpPr>
        <xdr:cNvPr id="13" name="Line 48"/>
        <xdr:cNvSpPr>
          <a:spLocks/>
        </xdr:cNvSpPr>
      </xdr:nvSpPr>
      <xdr:spPr>
        <a:xfrm flipV="1">
          <a:off x="11039475" y="1647825"/>
          <a:ext cx="114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161925</xdr:colOff>
      <xdr:row>4</xdr:row>
      <xdr:rowOff>314325</xdr:rowOff>
    </xdr:from>
    <xdr:to>
      <xdr:col>36</xdr:col>
      <xdr:colOff>257175</xdr:colOff>
      <xdr:row>5</xdr:row>
      <xdr:rowOff>228600</xdr:rowOff>
    </xdr:to>
    <xdr:sp>
      <xdr:nvSpPr>
        <xdr:cNvPr id="14" name="Line 49"/>
        <xdr:cNvSpPr>
          <a:spLocks/>
        </xdr:cNvSpPr>
      </xdr:nvSpPr>
      <xdr:spPr>
        <a:xfrm flipV="1">
          <a:off x="8915400" y="1638300"/>
          <a:ext cx="95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5" name="Rectangle 51"/>
        <xdr:cNvSpPr>
          <a:spLocks/>
        </xdr:cNvSpPr>
      </xdr:nvSpPr>
      <xdr:spPr>
        <a:xfrm>
          <a:off x="2495550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16" name="Rectangle 52"/>
        <xdr:cNvSpPr>
          <a:spLocks/>
        </xdr:cNvSpPr>
      </xdr:nvSpPr>
      <xdr:spPr>
        <a:xfrm>
          <a:off x="371475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17" name="Rectangle 53"/>
        <xdr:cNvSpPr>
          <a:spLocks/>
        </xdr:cNvSpPr>
      </xdr:nvSpPr>
      <xdr:spPr>
        <a:xfrm>
          <a:off x="371475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" name="Line 5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9" name="Line 69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0" name="Line 70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123825</xdr:colOff>
      <xdr:row>23</xdr:row>
      <xdr:rowOff>228600</xdr:rowOff>
    </xdr:from>
    <xdr:to>
      <xdr:col>23</xdr:col>
      <xdr:colOff>123825</xdr:colOff>
      <xdr:row>23</xdr:row>
      <xdr:rowOff>228600</xdr:rowOff>
    </xdr:to>
    <xdr:sp>
      <xdr:nvSpPr>
        <xdr:cNvPr id="21" name="Line 75"/>
        <xdr:cNvSpPr>
          <a:spLocks/>
        </xdr:cNvSpPr>
      </xdr:nvSpPr>
      <xdr:spPr>
        <a:xfrm>
          <a:off x="3724275" y="62674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2" name="Line 76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3" name="Line 77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4" name="Line 7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5" name="Line 84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6" name="Line 85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7" name="Line 86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8" name="Line 87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9" name="Line 8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495300</xdr:colOff>
      <xdr:row>13</xdr:row>
      <xdr:rowOff>0</xdr:rowOff>
    </xdr:from>
    <xdr:to>
      <xdr:col>37</xdr:col>
      <xdr:colOff>495300</xdr:colOff>
      <xdr:row>23</xdr:row>
      <xdr:rowOff>9525</xdr:rowOff>
    </xdr:to>
    <xdr:sp>
      <xdr:nvSpPr>
        <xdr:cNvPr id="30" name="Line 91"/>
        <xdr:cNvSpPr>
          <a:spLocks/>
        </xdr:cNvSpPr>
      </xdr:nvSpPr>
      <xdr:spPr>
        <a:xfrm>
          <a:off x="9677400" y="360045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504825</xdr:colOff>
      <xdr:row>13</xdr:row>
      <xdr:rowOff>0</xdr:rowOff>
    </xdr:from>
    <xdr:to>
      <xdr:col>40</xdr:col>
      <xdr:colOff>504825</xdr:colOff>
      <xdr:row>23</xdr:row>
      <xdr:rowOff>9525</xdr:rowOff>
    </xdr:to>
    <xdr:sp>
      <xdr:nvSpPr>
        <xdr:cNvPr id="31" name="Line 92"/>
        <xdr:cNvSpPr>
          <a:spLocks/>
        </xdr:cNvSpPr>
      </xdr:nvSpPr>
      <xdr:spPr>
        <a:xfrm>
          <a:off x="10944225" y="360045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123825</xdr:colOff>
      <xdr:row>26</xdr:row>
      <xdr:rowOff>285750</xdr:rowOff>
    </xdr:from>
    <xdr:to>
      <xdr:col>43</xdr:col>
      <xdr:colOff>0</xdr:colOff>
      <xdr:row>26</xdr:row>
      <xdr:rowOff>285750</xdr:rowOff>
    </xdr:to>
    <xdr:sp>
      <xdr:nvSpPr>
        <xdr:cNvPr id="32" name="Line 55"/>
        <xdr:cNvSpPr>
          <a:spLocks/>
        </xdr:cNvSpPr>
      </xdr:nvSpPr>
      <xdr:spPr>
        <a:xfrm>
          <a:off x="10353675" y="70389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26</xdr:row>
      <xdr:rowOff>314325</xdr:rowOff>
    </xdr:from>
    <xdr:to>
      <xdr:col>8</xdr:col>
      <xdr:colOff>171450</xdr:colOff>
      <xdr:row>26</xdr:row>
      <xdr:rowOff>314325</xdr:rowOff>
    </xdr:to>
    <xdr:sp>
      <xdr:nvSpPr>
        <xdr:cNvPr id="33" name="ตัวเชื่อมต่อตรง 52"/>
        <xdr:cNvSpPr>
          <a:spLocks/>
        </xdr:cNvSpPr>
      </xdr:nvSpPr>
      <xdr:spPr>
        <a:xfrm>
          <a:off x="1838325" y="7067550"/>
          <a:ext cx="1743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28</xdr:row>
      <xdr:rowOff>200025</xdr:rowOff>
    </xdr:from>
    <xdr:to>
      <xdr:col>8</xdr:col>
      <xdr:colOff>171450</xdr:colOff>
      <xdr:row>28</xdr:row>
      <xdr:rowOff>200025</xdr:rowOff>
    </xdr:to>
    <xdr:sp>
      <xdr:nvSpPr>
        <xdr:cNvPr id="34" name="ตัวเชื่อมต่อตรง 53"/>
        <xdr:cNvSpPr>
          <a:spLocks/>
        </xdr:cNvSpPr>
      </xdr:nvSpPr>
      <xdr:spPr>
        <a:xfrm>
          <a:off x="1838325" y="7600950"/>
          <a:ext cx="1743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5" name="Line 1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6" name="Line 3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7" name="Line 5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8" name="Line 69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9" name="Line 70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0" name="Line 76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1" name="Line 77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2" name="Line 7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3" name="Line 84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4" name="Line 85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5" name="Line 86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6" name="Line 87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7" name="Line 8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8" name="Line 1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9" name="Line 3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0" name="Line 5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1" name="Line 69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2" name="Line 70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3" name="Line 76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4" name="Line 77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5" name="Line 7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6" name="Line 84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7" name="Line 85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8" name="Line 86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9" name="Line 87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0" name="Line 8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1" name="Line 1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2" name="Line 3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3" name="Line 5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4" name="Line 69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5" name="Line 70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6" name="Line 76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7" name="Line 77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8" name="Line 7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9" name="Line 84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0" name="Line 85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1" name="Line 86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2" name="Line 87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3" name="Line 8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4" name="Line 1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5" name="Line 3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6" name="Line 5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7" name="Line 69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8" name="Line 70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9" name="Line 76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0" name="Line 77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1" name="Line 7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2" name="Line 84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3" name="Line 85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4" name="Line 86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5" name="Line 87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6" name="Line 8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7" name="Line 1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8" name="Line 3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9" name="Line 5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0" name="Line 69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1" name="Line 70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2" name="Line 76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3" name="Line 77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4" name="Line 7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5" name="Line 84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6" name="Line 85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7" name="Line 86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8" name="Line 87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9" name="Line 8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0" name="Line 1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1" name="Line 3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2" name="Line 5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3" name="Line 69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4" name="Line 70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5" name="Line 76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6" name="Line 77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7" name="Line 7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8" name="Line 84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9" name="Line 85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0" name="Line 86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1" name="Line 87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2" name="Line 88"/>
        <xdr:cNvSpPr>
          <a:spLocks/>
        </xdr:cNvSpPr>
      </xdr:nvSpPr>
      <xdr:spPr>
        <a:xfrm>
          <a:off x="48482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" name="Rectangle 11"/>
        <xdr:cNvSpPr>
          <a:spLocks/>
        </xdr:cNvSpPr>
      </xdr:nvSpPr>
      <xdr:spPr>
        <a:xfrm>
          <a:off x="2552700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2" name="Rectangle 12"/>
        <xdr:cNvSpPr>
          <a:spLocks/>
        </xdr:cNvSpPr>
      </xdr:nvSpPr>
      <xdr:spPr>
        <a:xfrm>
          <a:off x="375285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3" name="Rectangle 13"/>
        <xdr:cNvSpPr>
          <a:spLocks/>
        </xdr:cNvSpPr>
      </xdr:nvSpPr>
      <xdr:spPr>
        <a:xfrm>
          <a:off x="375285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" name="Line 1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21</xdr:col>
      <xdr:colOff>9525</xdr:colOff>
      <xdr:row>1</xdr:row>
      <xdr:rowOff>9525</xdr:rowOff>
    </xdr:from>
    <xdr:to>
      <xdr:col>25</xdr:col>
      <xdr:colOff>161925</xdr:colOff>
      <xdr:row>4</xdr:row>
      <xdr:rowOff>47625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14325"/>
          <a:ext cx="9144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6" name="Rectangle 33"/>
        <xdr:cNvSpPr>
          <a:spLocks/>
        </xdr:cNvSpPr>
      </xdr:nvSpPr>
      <xdr:spPr>
        <a:xfrm>
          <a:off x="2552700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7" name="Rectangle 34"/>
        <xdr:cNvSpPr>
          <a:spLocks/>
        </xdr:cNvSpPr>
      </xdr:nvSpPr>
      <xdr:spPr>
        <a:xfrm>
          <a:off x="375285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8" name="Rectangle 35"/>
        <xdr:cNvSpPr>
          <a:spLocks/>
        </xdr:cNvSpPr>
      </xdr:nvSpPr>
      <xdr:spPr>
        <a:xfrm>
          <a:off x="375285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" name="Line 3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352425</xdr:colOff>
      <xdr:row>5</xdr:row>
      <xdr:rowOff>28575</xdr:rowOff>
    </xdr:from>
    <xdr:to>
      <xdr:col>37</xdr:col>
      <xdr:colOff>628650</xdr:colOff>
      <xdr:row>5</xdr:row>
      <xdr:rowOff>257175</xdr:rowOff>
    </xdr:to>
    <xdr:sp>
      <xdr:nvSpPr>
        <xdr:cNvPr id="10" name="Rectangle 45"/>
        <xdr:cNvSpPr>
          <a:spLocks/>
        </xdr:cNvSpPr>
      </xdr:nvSpPr>
      <xdr:spPr>
        <a:xfrm>
          <a:off x="9591675" y="174307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152400</xdr:colOff>
      <xdr:row>5</xdr:row>
      <xdr:rowOff>57150</xdr:rowOff>
    </xdr:from>
    <xdr:to>
      <xdr:col>42</xdr:col>
      <xdr:colOff>19050</xdr:colOff>
      <xdr:row>6</xdr:row>
      <xdr:rowOff>9525</xdr:rowOff>
    </xdr:to>
    <xdr:sp>
      <xdr:nvSpPr>
        <xdr:cNvPr id="11" name="Rectangle 46"/>
        <xdr:cNvSpPr>
          <a:spLocks/>
        </xdr:cNvSpPr>
      </xdr:nvSpPr>
      <xdr:spPr>
        <a:xfrm>
          <a:off x="11344275" y="177165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142875</xdr:colOff>
      <xdr:row>6</xdr:row>
      <xdr:rowOff>57150</xdr:rowOff>
    </xdr:from>
    <xdr:to>
      <xdr:col>42</xdr:col>
      <xdr:colOff>28575</xdr:colOff>
      <xdr:row>6</xdr:row>
      <xdr:rowOff>266700</xdr:rowOff>
    </xdr:to>
    <xdr:sp>
      <xdr:nvSpPr>
        <xdr:cNvPr id="12" name="Rectangle 47"/>
        <xdr:cNvSpPr>
          <a:spLocks/>
        </xdr:cNvSpPr>
      </xdr:nvSpPr>
      <xdr:spPr>
        <a:xfrm>
          <a:off x="11334750" y="2047875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466725</xdr:colOff>
      <xdr:row>4</xdr:row>
      <xdr:rowOff>333375</xdr:rowOff>
    </xdr:from>
    <xdr:to>
      <xdr:col>37</xdr:col>
      <xdr:colOff>609600</xdr:colOff>
      <xdr:row>5</xdr:row>
      <xdr:rowOff>228600</xdr:rowOff>
    </xdr:to>
    <xdr:sp>
      <xdr:nvSpPr>
        <xdr:cNvPr id="13" name="Line 49"/>
        <xdr:cNvSpPr>
          <a:spLocks/>
        </xdr:cNvSpPr>
      </xdr:nvSpPr>
      <xdr:spPr>
        <a:xfrm flipV="1">
          <a:off x="9705975" y="1657350"/>
          <a:ext cx="1428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4" name="Rectangle 51"/>
        <xdr:cNvSpPr>
          <a:spLocks/>
        </xdr:cNvSpPr>
      </xdr:nvSpPr>
      <xdr:spPr>
        <a:xfrm>
          <a:off x="2552700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15" name="Rectangle 52"/>
        <xdr:cNvSpPr>
          <a:spLocks/>
        </xdr:cNvSpPr>
      </xdr:nvSpPr>
      <xdr:spPr>
        <a:xfrm>
          <a:off x="375285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16" name="Rectangle 53"/>
        <xdr:cNvSpPr>
          <a:spLocks/>
        </xdr:cNvSpPr>
      </xdr:nvSpPr>
      <xdr:spPr>
        <a:xfrm>
          <a:off x="375285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" name="Line 5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" name="Line 69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9" name="Line 70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228600</xdr:rowOff>
    </xdr:from>
    <xdr:to>
      <xdr:col>25</xdr:col>
      <xdr:colOff>0</xdr:colOff>
      <xdr:row>21</xdr:row>
      <xdr:rowOff>228600</xdr:rowOff>
    </xdr:to>
    <xdr:sp>
      <xdr:nvSpPr>
        <xdr:cNvPr id="20" name="Line 75"/>
        <xdr:cNvSpPr>
          <a:spLocks/>
        </xdr:cNvSpPr>
      </xdr:nvSpPr>
      <xdr:spPr>
        <a:xfrm>
          <a:off x="3762375" y="576262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1" name="Line 7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2" name="Line 7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3" name="Line 7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4" name="Line 84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5" name="Line 85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6" name="Line 8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7" name="Line 8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8" name="Line 8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495300</xdr:colOff>
      <xdr:row>12</xdr:row>
      <xdr:rowOff>228600</xdr:rowOff>
    </xdr:from>
    <xdr:to>
      <xdr:col>37</xdr:col>
      <xdr:colOff>495300</xdr:colOff>
      <xdr:row>21</xdr:row>
      <xdr:rowOff>0</xdr:rowOff>
    </xdr:to>
    <xdr:sp>
      <xdr:nvSpPr>
        <xdr:cNvPr id="29" name="Line 91"/>
        <xdr:cNvSpPr>
          <a:spLocks/>
        </xdr:cNvSpPr>
      </xdr:nvSpPr>
      <xdr:spPr>
        <a:xfrm>
          <a:off x="9734550" y="359092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504825</xdr:colOff>
      <xdr:row>12</xdr:row>
      <xdr:rowOff>228600</xdr:rowOff>
    </xdr:from>
    <xdr:to>
      <xdr:col>40</xdr:col>
      <xdr:colOff>504825</xdr:colOff>
      <xdr:row>21</xdr:row>
      <xdr:rowOff>0</xdr:rowOff>
    </xdr:to>
    <xdr:sp>
      <xdr:nvSpPr>
        <xdr:cNvPr id="30" name="Line 92"/>
        <xdr:cNvSpPr>
          <a:spLocks/>
        </xdr:cNvSpPr>
      </xdr:nvSpPr>
      <xdr:spPr>
        <a:xfrm>
          <a:off x="11001375" y="359092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123825</xdr:colOff>
      <xdr:row>24</xdr:row>
      <xdr:rowOff>285750</xdr:rowOff>
    </xdr:from>
    <xdr:to>
      <xdr:col>43</xdr:col>
      <xdr:colOff>0</xdr:colOff>
      <xdr:row>24</xdr:row>
      <xdr:rowOff>285750</xdr:rowOff>
    </xdr:to>
    <xdr:sp>
      <xdr:nvSpPr>
        <xdr:cNvPr id="31" name="Line 55"/>
        <xdr:cNvSpPr>
          <a:spLocks/>
        </xdr:cNvSpPr>
      </xdr:nvSpPr>
      <xdr:spPr>
        <a:xfrm>
          <a:off x="10410825" y="65341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24</xdr:row>
      <xdr:rowOff>314325</xdr:rowOff>
    </xdr:from>
    <xdr:to>
      <xdr:col>8</xdr:col>
      <xdr:colOff>171450</xdr:colOff>
      <xdr:row>24</xdr:row>
      <xdr:rowOff>314325</xdr:rowOff>
    </xdr:to>
    <xdr:sp>
      <xdr:nvSpPr>
        <xdr:cNvPr id="32" name="ตัวเชื่อมต่อตรง 52"/>
        <xdr:cNvSpPr>
          <a:spLocks/>
        </xdr:cNvSpPr>
      </xdr:nvSpPr>
      <xdr:spPr>
        <a:xfrm>
          <a:off x="1990725" y="6562725"/>
          <a:ext cx="1628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26</xdr:row>
      <xdr:rowOff>200025</xdr:rowOff>
    </xdr:from>
    <xdr:to>
      <xdr:col>8</xdr:col>
      <xdr:colOff>171450</xdr:colOff>
      <xdr:row>26</xdr:row>
      <xdr:rowOff>200025</xdr:rowOff>
    </xdr:to>
    <xdr:sp>
      <xdr:nvSpPr>
        <xdr:cNvPr id="33" name="ตัวเชื่อมต่อตรง 53"/>
        <xdr:cNvSpPr>
          <a:spLocks/>
        </xdr:cNvSpPr>
      </xdr:nvSpPr>
      <xdr:spPr>
        <a:xfrm>
          <a:off x="1990725" y="7096125"/>
          <a:ext cx="1628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228600</xdr:colOff>
      <xdr:row>4</xdr:row>
      <xdr:rowOff>238125</xdr:rowOff>
    </xdr:from>
    <xdr:to>
      <xdr:col>42</xdr:col>
      <xdr:colOff>38100</xdr:colOff>
      <xdr:row>5</xdr:row>
      <xdr:rowOff>257175</xdr:rowOff>
    </xdr:to>
    <xdr:sp>
      <xdr:nvSpPr>
        <xdr:cNvPr id="34" name="Line 8"/>
        <xdr:cNvSpPr>
          <a:spLocks/>
        </xdr:cNvSpPr>
      </xdr:nvSpPr>
      <xdr:spPr>
        <a:xfrm flipV="1">
          <a:off x="11420475" y="1562100"/>
          <a:ext cx="1619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5" name="Line 1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6" name="Line 3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7" name="Line 5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8" name="Line 69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9" name="Line 70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0" name="Line 7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1" name="Line 7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2" name="Line 7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3" name="Line 84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4" name="Line 85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5" name="Line 8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6" name="Line 8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7" name="Line 8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8" name="Line 1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9" name="Line 3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0" name="Line 5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1" name="Line 69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2" name="Line 70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3" name="Line 7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4" name="Line 7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5" name="Line 7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6" name="Line 84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7" name="Line 85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8" name="Line 8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9" name="Line 8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0" name="Line 8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1" name="Line 1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2" name="Line 3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3" name="Line 5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4" name="Line 69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5" name="Line 70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6" name="Line 7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7" name="Line 7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8" name="Line 7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9" name="Line 84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0" name="Line 85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1" name="Line 8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2" name="Line 8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3" name="Line 8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4" name="Line 1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5" name="Line 3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6" name="Line 5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7" name="Line 69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8" name="Line 70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9" name="Line 7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0" name="Line 7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1" name="Line 7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2" name="Line 84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3" name="Line 85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4" name="Line 8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5" name="Line 8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6" name="Line 8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7" name="Line 1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8" name="Line 3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9" name="Line 5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0" name="Line 69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1" name="Line 70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2" name="Line 7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3" name="Line 7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4" name="Line 7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5" name="Line 84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6" name="Line 85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7" name="Line 8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8" name="Line 8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9" name="Line 8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0" name="Line 1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1" name="Line 3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2" name="Line 5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3" name="Line 69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4" name="Line 70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5" name="Line 7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6" name="Line 7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7" name="Line 7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8" name="Line 84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9" name="Line 85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0" name="Line 8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1" name="Line 8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2" name="Line 8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3" name="Line 1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4" name="Line 3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5" name="Line 5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6" name="Line 69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7" name="Line 70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8" name="Line 7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9" name="Line 7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0" name="Line 7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1" name="Line 84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2" name="Line 85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3" name="Line 8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4" name="Line 8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5" name="Line 8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6" name="Line 1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7" name="Line 3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8" name="Line 5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9" name="Line 69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0" name="Line 70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1" name="Line 7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2" name="Line 7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3" name="Line 7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4" name="Line 84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5" name="Line 85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6" name="Line 86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7" name="Line 87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8" name="Line 88"/>
        <xdr:cNvSpPr>
          <a:spLocks/>
        </xdr:cNvSpPr>
      </xdr:nvSpPr>
      <xdr:spPr>
        <a:xfrm>
          <a:off x="48863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" name="Rectangle 11"/>
        <xdr:cNvSpPr>
          <a:spLocks/>
        </xdr:cNvSpPr>
      </xdr:nvSpPr>
      <xdr:spPr>
        <a:xfrm>
          <a:off x="2333625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2" name="Rectangle 12"/>
        <xdr:cNvSpPr>
          <a:spLocks/>
        </xdr:cNvSpPr>
      </xdr:nvSpPr>
      <xdr:spPr>
        <a:xfrm>
          <a:off x="358140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3" name="Rectangle 13"/>
        <xdr:cNvSpPr>
          <a:spLocks/>
        </xdr:cNvSpPr>
      </xdr:nvSpPr>
      <xdr:spPr>
        <a:xfrm>
          <a:off x="358140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5" name="Rectangle 33"/>
        <xdr:cNvSpPr>
          <a:spLocks/>
        </xdr:cNvSpPr>
      </xdr:nvSpPr>
      <xdr:spPr>
        <a:xfrm>
          <a:off x="2333625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6" name="Rectangle 34"/>
        <xdr:cNvSpPr>
          <a:spLocks/>
        </xdr:cNvSpPr>
      </xdr:nvSpPr>
      <xdr:spPr>
        <a:xfrm>
          <a:off x="358140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7" name="Rectangle 35"/>
        <xdr:cNvSpPr>
          <a:spLocks/>
        </xdr:cNvSpPr>
      </xdr:nvSpPr>
      <xdr:spPr>
        <a:xfrm>
          <a:off x="358140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21</xdr:col>
      <xdr:colOff>0</xdr:colOff>
      <xdr:row>1</xdr:row>
      <xdr:rowOff>38100</xdr:rowOff>
    </xdr:from>
    <xdr:to>
      <xdr:col>25</xdr:col>
      <xdr:colOff>152400</xdr:colOff>
      <xdr:row>4</xdr:row>
      <xdr:rowOff>66675</xdr:rowOff>
    </xdr:to>
    <xdr:pic>
      <xdr:nvPicPr>
        <xdr:cNvPr id="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342900"/>
          <a:ext cx="9144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37</xdr:col>
      <xdr:colOff>352425</xdr:colOff>
      <xdr:row>5</xdr:row>
      <xdr:rowOff>28575</xdr:rowOff>
    </xdr:from>
    <xdr:to>
      <xdr:col>37</xdr:col>
      <xdr:colOff>628650</xdr:colOff>
      <xdr:row>5</xdr:row>
      <xdr:rowOff>257175</xdr:rowOff>
    </xdr:to>
    <xdr:sp>
      <xdr:nvSpPr>
        <xdr:cNvPr id="10" name="Rectangle 45"/>
        <xdr:cNvSpPr>
          <a:spLocks/>
        </xdr:cNvSpPr>
      </xdr:nvSpPr>
      <xdr:spPr>
        <a:xfrm>
          <a:off x="9420225" y="174307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152400</xdr:colOff>
      <xdr:row>5</xdr:row>
      <xdr:rowOff>57150</xdr:rowOff>
    </xdr:from>
    <xdr:to>
      <xdr:col>42</xdr:col>
      <xdr:colOff>19050</xdr:colOff>
      <xdr:row>6</xdr:row>
      <xdr:rowOff>9525</xdr:rowOff>
    </xdr:to>
    <xdr:sp>
      <xdr:nvSpPr>
        <xdr:cNvPr id="11" name="Rectangle 46"/>
        <xdr:cNvSpPr>
          <a:spLocks/>
        </xdr:cNvSpPr>
      </xdr:nvSpPr>
      <xdr:spPr>
        <a:xfrm>
          <a:off x="11258550" y="177165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142875</xdr:colOff>
      <xdr:row>6</xdr:row>
      <xdr:rowOff>57150</xdr:rowOff>
    </xdr:from>
    <xdr:to>
      <xdr:col>42</xdr:col>
      <xdr:colOff>28575</xdr:colOff>
      <xdr:row>6</xdr:row>
      <xdr:rowOff>266700</xdr:rowOff>
    </xdr:to>
    <xdr:sp>
      <xdr:nvSpPr>
        <xdr:cNvPr id="12" name="Rectangle 47"/>
        <xdr:cNvSpPr>
          <a:spLocks/>
        </xdr:cNvSpPr>
      </xdr:nvSpPr>
      <xdr:spPr>
        <a:xfrm>
          <a:off x="11249025" y="2047875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504825</xdr:colOff>
      <xdr:row>4</xdr:row>
      <xdr:rowOff>304800</xdr:rowOff>
    </xdr:from>
    <xdr:to>
      <xdr:col>37</xdr:col>
      <xdr:colOff>628650</xdr:colOff>
      <xdr:row>5</xdr:row>
      <xdr:rowOff>228600</xdr:rowOff>
    </xdr:to>
    <xdr:sp>
      <xdr:nvSpPr>
        <xdr:cNvPr id="13" name="Line 49"/>
        <xdr:cNvSpPr>
          <a:spLocks/>
        </xdr:cNvSpPr>
      </xdr:nvSpPr>
      <xdr:spPr>
        <a:xfrm flipV="1">
          <a:off x="9572625" y="1628775"/>
          <a:ext cx="123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4" name="Rectangle 51"/>
        <xdr:cNvSpPr>
          <a:spLocks/>
        </xdr:cNvSpPr>
      </xdr:nvSpPr>
      <xdr:spPr>
        <a:xfrm>
          <a:off x="2333625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15" name="Rectangle 52"/>
        <xdr:cNvSpPr>
          <a:spLocks/>
        </xdr:cNvSpPr>
      </xdr:nvSpPr>
      <xdr:spPr>
        <a:xfrm>
          <a:off x="358140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16" name="Rectangle 53"/>
        <xdr:cNvSpPr>
          <a:spLocks/>
        </xdr:cNvSpPr>
      </xdr:nvSpPr>
      <xdr:spPr>
        <a:xfrm>
          <a:off x="358140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9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228600</xdr:rowOff>
    </xdr:from>
    <xdr:to>
      <xdr:col>23</xdr:col>
      <xdr:colOff>123825</xdr:colOff>
      <xdr:row>21</xdr:row>
      <xdr:rowOff>228600</xdr:rowOff>
    </xdr:to>
    <xdr:sp>
      <xdr:nvSpPr>
        <xdr:cNvPr id="20" name="Line 75"/>
        <xdr:cNvSpPr>
          <a:spLocks/>
        </xdr:cNvSpPr>
      </xdr:nvSpPr>
      <xdr:spPr>
        <a:xfrm>
          <a:off x="3590925" y="57626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1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2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3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4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5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6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7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8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495300</xdr:colOff>
      <xdr:row>12</xdr:row>
      <xdr:rowOff>228600</xdr:rowOff>
    </xdr:from>
    <xdr:to>
      <xdr:col>37</xdr:col>
      <xdr:colOff>495300</xdr:colOff>
      <xdr:row>21</xdr:row>
      <xdr:rowOff>0</xdr:rowOff>
    </xdr:to>
    <xdr:sp>
      <xdr:nvSpPr>
        <xdr:cNvPr id="29" name="Line 91"/>
        <xdr:cNvSpPr>
          <a:spLocks/>
        </xdr:cNvSpPr>
      </xdr:nvSpPr>
      <xdr:spPr>
        <a:xfrm>
          <a:off x="9563100" y="359092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504825</xdr:colOff>
      <xdr:row>12</xdr:row>
      <xdr:rowOff>228600</xdr:rowOff>
    </xdr:from>
    <xdr:to>
      <xdr:col>40</xdr:col>
      <xdr:colOff>504825</xdr:colOff>
      <xdr:row>21</xdr:row>
      <xdr:rowOff>0</xdr:rowOff>
    </xdr:to>
    <xdr:sp>
      <xdr:nvSpPr>
        <xdr:cNvPr id="30" name="Line 92"/>
        <xdr:cNvSpPr>
          <a:spLocks/>
        </xdr:cNvSpPr>
      </xdr:nvSpPr>
      <xdr:spPr>
        <a:xfrm>
          <a:off x="10896600" y="359092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123825</xdr:colOff>
      <xdr:row>24</xdr:row>
      <xdr:rowOff>285750</xdr:rowOff>
    </xdr:from>
    <xdr:to>
      <xdr:col>43</xdr:col>
      <xdr:colOff>0</xdr:colOff>
      <xdr:row>24</xdr:row>
      <xdr:rowOff>285750</xdr:rowOff>
    </xdr:to>
    <xdr:sp>
      <xdr:nvSpPr>
        <xdr:cNvPr id="31" name="Line 55"/>
        <xdr:cNvSpPr>
          <a:spLocks/>
        </xdr:cNvSpPr>
      </xdr:nvSpPr>
      <xdr:spPr>
        <a:xfrm>
          <a:off x="10306050" y="65341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24</xdr:row>
      <xdr:rowOff>314325</xdr:rowOff>
    </xdr:from>
    <xdr:to>
      <xdr:col>8</xdr:col>
      <xdr:colOff>171450</xdr:colOff>
      <xdr:row>24</xdr:row>
      <xdr:rowOff>314325</xdr:rowOff>
    </xdr:to>
    <xdr:sp>
      <xdr:nvSpPr>
        <xdr:cNvPr id="32" name="ตัวเชื่อมต่อตรง 38"/>
        <xdr:cNvSpPr>
          <a:spLocks/>
        </xdr:cNvSpPr>
      </xdr:nvSpPr>
      <xdr:spPr>
        <a:xfrm>
          <a:off x="1733550" y="6562725"/>
          <a:ext cx="1714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26</xdr:row>
      <xdr:rowOff>200025</xdr:rowOff>
    </xdr:from>
    <xdr:to>
      <xdr:col>8</xdr:col>
      <xdr:colOff>171450</xdr:colOff>
      <xdr:row>26</xdr:row>
      <xdr:rowOff>200025</xdr:rowOff>
    </xdr:to>
    <xdr:sp>
      <xdr:nvSpPr>
        <xdr:cNvPr id="33" name="ตัวเชื่อมต่อตรง 39"/>
        <xdr:cNvSpPr>
          <a:spLocks/>
        </xdr:cNvSpPr>
      </xdr:nvSpPr>
      <xdr:spPr>
        <a:xfrm>
          <a:off x="1733550" y="7096125"/>
          <a:ext cx="1714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247650</xdr:colOff>
      <xdr:row>4</xdr:row>
      <xdr:rowOff>314325</xdr:rowOff>
    </xdr:from>
    <xdr:to>
      <xdr:col>42</xdr:col>
      <xdr:colOff>28575</xdr:colOff>
      <xdr:row>5</xdr:row>
      <xdr:rowOff>257175</xdr:rowOff>
    </xdr:to>
    <xdr:sp>
      <xdr:nvSpPr>
        <xdr:cNvPr id="34" name="Line 8"/>
        <xdr:cNvSpPr>
          <a:spLocks/>
        </xdr:cNvSpPr>
      </xdr:nvSpPr>
      <xdr:spPr>
        <a:xfrm flipV="1">
          <a:off x="11353800" y="1638300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5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6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7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8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9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0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1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2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3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4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5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6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7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8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9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0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1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2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3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4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5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6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7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8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9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0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1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2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3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4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5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6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7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8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9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0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1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2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3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4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5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6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7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8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9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0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1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2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3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4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5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6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7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8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9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0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1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2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3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4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5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6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7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8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9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0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1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2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3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4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5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6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7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8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9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0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1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2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3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4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5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6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7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8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9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0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1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2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3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4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5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6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7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8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9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0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1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2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3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4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5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6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7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8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9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0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1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2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3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4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5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6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7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8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9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0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1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2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3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4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5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6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7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8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9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0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1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2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3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4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5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6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7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8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9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0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1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2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3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4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5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6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7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8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9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0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1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2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3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4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5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6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7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8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9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90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" name="Rectangle 11"/>
        <xdr:cNvSpPr>
          <a:spLocks/>
        </xdr:cNvSpPr>
      </xdr:nvSpPr>
      <xdr:spPr>
        <a:xfrm>
          <a:off x="2333625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2" name="Rectangle 12"/>
        <xdr:cNvSpPr>
          <a:spLocks/>
        </xdr:cNvSpPr>
      </xdr:nvSpPr>
      <xdr:spPr>
        <a:xfrm>
          <a:off x="358140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3" name="Rectangle 13"/>
        <xdr:cNvSpPr>
          <a:spLocks/>
        </xdr:cNvSpPr>
      </xdr:nvSpPr>
      <xdr:spPr>
        <a:xfrm>
          <a:off x="358140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5" name="Rectangle 33"/>
        <xdr:cNvSpPr>
          <a:spLocks/>
        </xdr:cNvSpPr>
      </xdr:nvSpPr>
      <xdr:spPr>
        <a:xfrm>
          <a:off x="2333625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6" name="Rectangle 34"/>
        <xdr:cNvSpPr>
          <a:spLocks/>
        </xdr:cNvSpPr>
      </xdr:nvSpPr>
      <xdr:spPr>
        <a:xfrm>
          <a:off x="358140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7" name="Rectangle 35"/>
        <xdr:cNvSpPr>
          <a:spLocks/>
        </xdr:cNvSpPr>
      </xdr:nvSpPr>
      <xdr:spPr>
        <a:xfrm>
          <a:off x="358140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21</xdr:col>
      <xdr:colOff>0</xdr:colOff>
      <xdr:row>1</xdr:row>
      <xdr:rowOff>38100</xdr:rowOff>
    </xdr:from>
    <xdr:to>
      <xdr:col>25</xdr:col>
      <xdr:colOff>152400</xdr:colOff>
      <xdr:row>4</xdr:row>
      <xdr:rowOff>66675</xdr:rowOff>
    </xdr:to>
    <xdr:pic>
      <xdr:nvPicPr>
        <xdr:cNvPr id="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342900"/>
          <a:ext cx="9144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37</xdr:col>
      <xdr:colOff>352425</xdr:colOff>
      <xdr:row>5</xdr:row>
      <xdr:rowOff>28575</xdr:rowOff>
    </xdr:from>
    <xdr:to>
      <xdr:col>37</xdr:col>
      <xdr:colOff>628650</xdr:colOff>
      <xdr:row>5</xdr:row>
      <xdr:rowOff>257175</xdr:rowOff>
    </xdr:to>
    <xdr:sp>
      <xdr:nvSpPr>
        <xdr:cNvPr id="10" name="Rectangle 45"/>
        <xdr:cNvSpPr>
          <a:spLocks/>
        </xdr:cNvSpPr>
      </xdr:nvSpPr>
      <xdr:spPr>
        <a:xfrm>
          <a:off x="9420225" y="174307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152400</xdr:colOff>
      <xdr:row>5</xdr:row>
      <xdr:rowOff>57150</xdr:rowOff>
    </xdr:from>
    <xdr:to>
      <xdr:col>42</xdr:col>
      <xdr:colOff>19050</xdr:colOff>
      <xdr:row>6</xdr:row>
      <xdr:rowOff>9525</xdr:rowOff>
    </xdr:to>
    <xdr:sp>
      <xdr:nvSpPr>
        <xdr:cNvPr id="11" name="Rectangle 46"/>
        <xdr:cNvSpPr>
          <a:spLocks/>
        </xdr:cNvSpPr>
      </xdr:nvSpPr>
      <xdr:spPr>
        <a:xfrm>
          <a:off x="11258550" y="177165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142875</xdr:colOff>
      <xdr:row>6</xdr:row>
      <xdr:rowOff>57150</xdr:rowOff>
    </xdr:from>
    <xdr:to>
      <xdr:col>42</xdr:col>
      <xdr:colOff>28575</xdr:colOff>
      <xdr:row>6</xdr:row>
      <xdr:rowOff>266700</xdr:rowOff>
    </xdr:to>
    <xdr:sp>
      <xdr:nvSpPr>
        <xdr:cNvPr id="12" name="Rectangle 47"/>
        <xdr:cNvSpPr>
          <a:spLocks/>
        </xdr:cNvSpPr>
      </xdr:nvSpPr>
      <xdr:spPr>
        <a:xfrm>
          <a:off x="11249025" y="2047875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38100</xdr:rowOff>
    </xdr:from>
    <xdr:to>
      <xdr:col>4</xdr:col>
      <xdr:colOff>552450</xdr:colOff>
      <xdr:row>5</xdr:row>
      <xdr:rowOff>257175</xdr:rowOff>
    </xdr:to>
    <xdr:sp>
      <xdr:nvSpPr>
        <xdr:cNvPr id="13" name="Rectangle 51"/>
        <xdr:cNvSpPr>
          <a:spLocks/>
        </xdr:cNvSpPr>
      </xdr:nvSpPr>
      <xdr:spPr>
        <a:xfrm>
          <a:off x="2333625" y="17526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38100</xdr:rowOff>
    </xdr:from>
    <xdr:to>
      <xdr:col>10</xdr:col>
      <xdr:colOff>161925</xdr:colOff>
      <xdr:row>5</xdr:row>
      <xdr:rowOff>257175</xdr:rowOff>
    </xdr:to>
    <xdr:sp>
      <xdr:nvSpPr>
        <xdr:cNvPr id="14" name="Rectangle 52"/>
        <xdr:cNvSpPr>
          <a:spLocks/>
        </xdr:cNvSpPr>
      </xdr:nvSpPr>
      <xdr:spPr>
        <a:xfrm>
          <a:off x="3581400" y="175260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6</xdr:row>
      <xdr:rowOff>38100</xdr:rowOff>
    </xdr:from>
    <xdr:to>
      <xdr:col>10</xdr:col>
      <xdr:colOff>161925</xdr:colOff>
      <xdr:row>6</xdr:row>
      <xdr:rowOff>257175</xdr:rowOff>
    </xdr:to>
    <xdr:sp>
      <xdr:nvSpPr>
        <xdr:cNvPr id="15" name="Rectangle 53"/>
        <xdr:cNvSpPr>
          <a:spLocks/>
        </xdr:cNvSpPr>
      </xdr:nvSpPr>
      <xdr:spPr>
        <a:xfrm>
          <a:off x="3581400" y="2028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228600</xdr:rowOff>
    </xdr:from>
    <xdr:to>
      <xdr:col>23</xdr:col>
      <xdr:colOff>123825</xdr:colOff>
      <xdr:row>21</xdr:row>
      <xdr:rowOff>228600</xdr:rowOff>
    </xdr:to>
    <xdr:sp>
      <xdr:nvSpPr>
        <xdr:cNvPr id="19" name="Line 75"/>
        <xdr:cNvSpPr>
          <a:spLocks/>
        </xdr:cNvSpPr>
      </xdr:nvSpPr>
      <xdr:spPr>
        <a:xfrm>
          <a:off x="3590925" y="57626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0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1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2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3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4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5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6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27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495300</xdr:colOff>
      <xdr:row>12</xdr:row>
      <xdr:rowOff>228600</xdr:rowOff>
    </xdr:from>
    <xdr:to>
      <xdr:col>37</xdr:col>
      <xdr:colOff>495300</xdr:colOff>
      <xdr:row>21</xdr:row>
      <xdr:rowOff>0</xdr:rowOff>
    </xdr:to>
    <xdr:sp>
      <xdr:nvSpPr>
        <xdr:cNvPr id="28" name="Line 91"/>
        <xdr:cNvSpPr>
          <a:spLocks/>
        </xdr:cNvSpPr>
      </xdr:nvSpPr>
      <xdr:spPr>
        <a:xfrm>
          <a:off x="9563100" y="359092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504825</xdr:colOff>
      <xdr:row>12</xdr:row>
      <xdr:rowOff>228600</xdr:rowOff>
    </xdr:from>
    <xdr:to>
      <xdr:col>40</xdr:col>
      <xdr:colOff>504825</xdr:colOff>
      <xdr:row>21</xdr:row>
      <xdr:rowOff>0</xdr:rowOff>
    </xdr:to>
    <xdr:sp>
      <xdr:nvSpPr>
        <xdr:cNvPr id="29" name="Line 92"/>
        <xdr:cNvSpPr>
          <a:spLocks/>
        </xdr:cNvSpPr>
      </xdr:nvSpPr>
      <xdr:spPr>
        <a:xfrm>
          <a:off x="10896600" y="359092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123825</xdr:colOff>
      <xdr:row>24</xdr:row>
      <xdr:rowOff>285750</xdr:rowOff>
    </xdr:from>
    <xdr:to>
      <xdr:col>43</xdr:col>
      <xdr:colOff>0</xdr:colOff>
      <xdr:row>24</xdr:row>
      <xdr:rowOff>285750</xdr:rowOff>
    </xdr:to>
    <xdr:sp>
      <xdr:nvSpPr>
        <xdr:cNvPr id="30" name="Line 55"/>
        <xdr:cNvSpPr>
          <a:spLocks/>
        </xdr:cNvSpPr>
      </xdr:nvSpPr>
      <xdr:spPr>
        <a:xfrm>
          <a:off x="10306050" y="65341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24</xdr:row>
      <xdr:rowOff>314325</xdr:rowOff>
    </xdr:from>
    <xdr:to>
      <xdr:col>8</xdr:col>
      <xdr:colOff>171450</xdr:colOff>
      <xdr:row>24</xdr:row>
      <xdr:rowOff>314325</xdr:rowOff>
    </xdr:to>
    <xdr:sp>
      <xdr:nvSpPr>
        <xdr:cNvPr id="31" name="ตัวเชื่อมต่อตรง 38"/>
        <xdr:cNvSpPr>
          <a:spLocks/>
        </xdr:cNvSpPr>
      </xdr:nvSpPr>
      <xdr:spPr>
        <a:xfrm>
          <a:off x="1733550" y="6562725"/>
          <a:ext cx="1714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504825</xdr:colOff>
      <xdr:row>26</xdr:row>
      <xdr:rowOff>200025</xdr:rowOff>
    </xdr:from>
    <xdr:to>
      <xdr:col>8</xdr:col>
      <xdr:colOff>171450</xdr:colOff>
      <xdr:row>26</xdr:row>
      <xdr:rowOff>200025</xdr:rowOff>
    </xdr:to>
    <xdr:sp>
      <xdr:nvSpPr>
        <xdr:cNvPr id="32" name="ตัวเชื่อมต่อตรง 39"/>
        <xdr:cNvSpPr>
          <a:spLocks/>
        </xdr:cNvSpPr>
      </xdr:nvSpPr>
      <xdr:spPr>
        <a:xfrm>
          <a:off x="1733550" y="7096125"/>
          <a:ext cx="1714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3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4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5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6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7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8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39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0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1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2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3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4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5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6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7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8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49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0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1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2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3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4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5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6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7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8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59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0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1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2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3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4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5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6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7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8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69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0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1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2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3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4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5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6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7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8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79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0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1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2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3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4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5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6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7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8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89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0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1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2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3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4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5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6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7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8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99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0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1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2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3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4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5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6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7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8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09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0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1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2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3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4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5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6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7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8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19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0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1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2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3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4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5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6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7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8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29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0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1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2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3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4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5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6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7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8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39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0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1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2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3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4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5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6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7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8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49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0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1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2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3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4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5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6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7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8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59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0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1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2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3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4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5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6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7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8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69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0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1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2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3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4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5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6" name="Line 1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7" name="Line 3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8" name="Line 5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79" name="Line 69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0" name="Line 70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1" name="Line 7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2" name="Line 7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3" name="Line 7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4" name="Line 84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5" name="Line 85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6" name="Line 86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7" name="Line 87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8</xdr:row>
      <xdr:rowOff>219075</xdr:rowOff>
    </xdr:from>
    <xdr:to>
      <xdr:col>15</xdr:col>
      <xdr:colOff>104775</xdr:colOff>
      <xdr:row>8</xdr:row>
      <xdr:rowOff>219075</xdr:rowOff>
    </xdr:to>
    <xdr:sp>
      <xdr:nvSpPr>
        <xdr:cNvPr id="188" name="Line 88"/>
        <xdr:cNvSpPr>
          <a:spLocks/>
        </xdr:cNvSpPr>
      </xdr:nvSpPr>
      <xdr:spPr>
        <a:xfrm>
          <a:off x="47148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F16" sqref="F16"/>
    </sheetView>
  </sheetViews>
  <sheetFormatPr defaultColWidth="9.140625" defaultRowHeight="21.75"/>
  <cols>
    <col min="1" max="1" width="5.00390625" style="58" customWidth="1"/>
    <col min="2" max="2" width="22.00390625" style="58" customWidth="1"/>
    <col min="3" max="3" width="6.140625" style="58" customWidth="1"/>
    <col min="4" max="4" width="8.00390625" style="58" customWidth="1"/>
    <col min="5" max="5" width="5.28125" style="58" customWidth="1"/>
    <col min="6" max="6" width="9.8515625" style="58" customWidth="1"/>
    <col min="7" max="7" width="5.421875" style="58" customWidth="1"/>
    <col min="8" max="8" width="10.421875" style="58" customWidth="1"/>
    <col min="9" max="9" width="5.28125" style="58" customWidth="1"/>
    <col min="10" max="10" width="10.57421875" style="58" customWidth="1"/>
    <col min="11" max="11" width="5.00390625" style="58" customWidth="1"/>
    <col min="12" max="12" width="10.28125" style="58" customWidth="1"/>
    <col min="13" max="13" width="6.00390625" style="58" customWidth="1"/>
    <col min="14" max="14" width="10.57421875" style="58" customWidth="1"/>
    <col min="15" max="15" width="5.140625" style="58" customWidth="1"/>
    <col min="16" max="16" width="10.421875" style="58" customWidth="1"/>
    <col min="17" max="17" width="6.00390625" style="58" customWidth="1"/>
    <col min="18" max="18" width="11.00390625" style="58" customWidth="1"/>
    <col min="19" max="19" width="5.28125" style="58" customWidth="1"/>
    <col min="20" max="20" width="12.28125" style="58" customWidth="1"/>
    <col min="21" max="16384" width="9.140625" style="58" customWidth="1"/>
  </cols>
  <sheetData>
    <row r="1" spans="18:20" ht="23.25" customHeight="1">
      <c r="R1" s="120" t="s">
        <v>65</v>
      </c>
      <c r="S1" s="120"/>
      <c r="T1" s="120"/>
    </row>
    <row r="2" spans="1:20" ht="21">
      <c r="A2" s="120" t="s">
        <v>90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21">
      <c r="A3" s="124" t="s">
        <v>93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21">
      <c r="A4" s="120" t="s">
        <v>70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s="45" customFormat="1" ht="18.75" customHeight="1">
      <c r="A5" s="121" t="s">
        <v>48</v>
      </c>
      <c r="B5" s="121" t="s">
        <v>71</v>
      </c>
      <c r="C5" s="127" t="s">
        <v>69</v>
      </c>
      <c r="D5" s="127" t="s">
        <v>56</v>
      </c>
      <c r="E5" s="118" t="s">
        <v>89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19"/>
    </row>
    <row r="6" spans="1:20" s="45" customFormat="1" ht="18.75">
      <c r="A6" s="122"/>
      <c r="B6" s="122"/>
      <c r="C6" s="128"/>
      <c r="D6" s="128"/>
      <c r="E6" s="118" t="s">
        <v>49</v>
      </c>
      <c r="F6" s="119"/>
      <c r="G6" s="118" t="s">
        <v>51</v>
      </c>
      <c r="H6" s="119"/>
      <c r="I6" s="118" t="s">
        <v>52</v>
      </c>
      <c r="J6" s="119"/>
      <c r="K6" s="118" t="s">
        <v>53</v>
      </c>
      <c r="L6" s="119"/>
      <c r="M6" s="118" t="s">
        <v>54</v>
      </c>
      <c r="N6" s="119"/>
      <c r="O6" s="118" t="s">
        <v>58</v>
      </c>
      <c r="P6" s="119"/>
      <c r="Q6" s="118" t="s">
        <v>59</v>
      </c>
      <c r="R6" s="119"/>
      <c r="S6" s="118" t="s">
        <v>55</v>
      </c>
      <c r="T6" s="119"/>
    </row>
    <row r="7" spans="1:20" s="45" customFormat="1" ht="31.5">
      <c r="A7" s="123"/>
      <c r="B7" s="123"/>
      <c r="C7" s="129"/>
      <c r="D7" s="129"/>
      <c r="E7" s="84" t="s">
        <v>57</v>
      </c>
      <c r="F7" s="77" t="s">
        <v>50</v>
      </c>
      <c r="G7" s="84" t="s">
        <v>57</v>
      </c>
      <c r="H7" s="77" t="s">
        <v>50</v>
      </c>
      <c r="I7" s="84" t="s">
        <v>57</v>
      </c>
      <c r="J7" s="77" t="s">
        <v>50</v>
      </c>
      <c r="K7" s="84" t="s">
        <v>57</v>
      </c>
      <c r="L7" s="77" t="s">
        <v>50</v>
      </c>
      <c r="M7" s="84" t="s">
        <v>57</v>
      </c>
      <c r="N7" s="77" t="s">
        <v>50</v>
      </c>
      <c r="O7" s="84" t="s">
        <v>57</v>
      </c>
      <c r="P7" s="77" t="s">
        <v>50</v>
      </c>
      <c r="Q7" s="84" t="s">
        <v>57</v>
      </c>
      <c r="R7" s="77" t="s">
        <v>50</v>
      </c>
      <c r="S7" s="84" t="s">
        <v>57</v>
      </c>
      <c r="T7" s="77" t="s">
        <v>50</v>
      </c>
    </row>
    <row r="8" spans="1:20" ht="21">
      <c r="A8" s="60"/>
      <c r="B8" s="86" t="s">
        <v>98</v>
      </c>
      <c r="C8" s="63"/>
      <c r="D8" s="64"/>
      <c r="E8" s="65"/>
      <c r="F8" s="66"/>
      <c r="G8" s="65"/>
      <c r="H8" s="66"/>
      <c r="I8" s="65"/>
      <c r="J8" s="66"/>
      <c r="K8" s="65"/>
      <c r="L8" s="66"/>
      <c r="M8" s="65"/>
      <c r="N8" s="66"/>
      <c r="O8" s="65"/>
      <c r="P8" s="66"/>
      <c r="Q8" s="65"/>
      <c r="R8" s="66"/>
      <c r="S8" s="66"/>
      <c r="T8" s="66"/>
    </row>
    <row r="9" spans="1:20" ht="21">
      <c r="A9" s="60">
        <v>1</v>
      </c>
      <c r="B9" s="62" t="s">
        <v>72</v>
      </c>
      <c r="C9" s="64">
        <v>5</v>
      </c>
      <c r="D9" s="64">
        <v>68.25</v>
      </c>
      <c r="E9" s="65">
        <v>23</v>
      </c>
      <c r="F9" s="66">
        <f>+C9*D9*E9</f>
        <v>7848.75</v>
      </c>
      <c r="G9" s="65">
        <v>20</v>
      </c>
      <c r="H9" s="66">
        <f>+C9*D9*G9</f>
        <v>6825</v>
      </c>
      <c r="I9" s="65">
        <v>21</v>
      </c>
      <c r="J9" s="66">
        <f>+C9*D9*I9</f>
        <v>7166.25</v>
      </c>
      <c r="K9" s="65">
        <v>22</v>
      </c>
      <c r="L9" s="66">
        <f>+C9*D9*K9</f>
        <v>7507.5</v>
      </c>
      <c r="M9" s="65">
        <v>23</v>
      </c>
      <c r="N9" s="66">
        <f>+C9*D9*M9</f>
        <v>7848.75</v>
      </c>
      <c r="O9" s="65">
        <v>20</v>
      </c>
      <c r="P9" s="66">
        <f>+C9*D9*O9</f>
        <v>6825</v>
      </c>
      <c r="Q9" s="65">
        <v>23</v>
      </c>
      <c r="R9" s="66">
        <f>+C9*D9*Q9</f>
        <v>7848.75</v>
      </c>
      <c r="S9" s="65">
        <f>+E9+G9+I9+K9+M9+O9+Q9</f>
        <v>152</v>
      </c>
      <c r="T9" s="66">
        <f>F9+H9+J9+L9+N9+P9+R9</f>
        <v>51870</v>
      </c>
    </row>
    <row r="10" spans="1:20" ht="21">
      <c r="A10" s="60">
        <v>2</v>
      </c>
      <c r="B10" s="62" t="s">
        <v>73</v>
      </c>
      <c r="C10" s="64">
        <v>3</v>
      </c>
      <c r="D10" s="87">
        <v>80</v>
      </c>
      <c r="E10" s="65">
        <v>23</v>
      </c>
      <c r="F10" s="66">
        <f>+C10*D10*E10</f>
        <v>5520</v>
      </c>
      <c r="G10" s="65">
        <v>20</v>
      </c>
      <c r="H10" s="66">
        <f>+C10*D10*G10</f>
        <v>4800</v>
      </c>
      <c r="I10" s="65">
        <v>21</v>
      </c>
      <c r="J10" s="66">
        <f>+C10*D10*I10</f>
        <v>5040</v>
      </c>
      <c r="K10" s="65">
        <v>22</v>
      </c>
      <c r="L10" s="66">
        <f>+C10*D10*K10</f>
        <v>5280</v>
      </c>
      <c r="M10" s="65">
        <v>23</v>
      </c>
      <c r="N10" s="66">
        <f>+C10*D10*M10</f>
        <v>5520</v>
      </c>
      <c r="O10" s="65">
        <v>20</v>
      </c>
      <c r="P10" s="66">
        <f>+C10*D10*O10</f>
        <v>4800</v>
      </c>
      <c r="Q10" s="65">
        <v>23</v>
      </c>
      <c r="R10" s="66">
        <f>+C10*D10*Q10</f>
        <v>5520</v>
      </c>
      <c r="S10" s="65">
        <f>+E10+G10+I10+K10+M10+O10+Q10</f>
        <v>152</v>
      </c>
      <c r="T10" s="66">
        <f>F10+H10+J10+L10+N10+P10+R10</f>
        <v>36480</v>
      </c>
    </row>
    <row r="11" spans="1:20" ht="21">
      <c r="A11" s="60">
        <v>3</v>
      </c>
      <c r="B11" s="62" t="s">
        <v>74</v>
      </c>
      <c r="C11" s="64">
        <v>2</v>
      </c>
      <c r="D11" s="67">
        <v>110.45</v>
      </c>
      <c r="E11" s="65">
        <v>23</v>
      </c>
      <c r="F11" s="66">
        <f>+C11*D11*E11</f>
        <v>5080.7</v>
      </c>
      <c r="G11" s="65">
        <v>20</v>
      </c>
      <c r="H11" s="66">
        <f>+C11*D11*G11</f>
        <v>4418</v>
      </c>
      <c r="I11" s="65">
        <v>21</v>
      </c>
      <c r="J11" s="66">
        <f>+C11*D11*I11</f>
        <v>4638.900000000001</v>
      </c>
      <c r="K11" s="65">
        <v>22</v>
      </c>
      <c r="L11" s="66">
        <f>+C11*D11*K11</f>
        <v>4859.8</v>
      </c>
      <c r="M11" s="65">
        <v>23</v>
      </c>
      <c r="N11" s="66">
        <f>+C11*D11*M11</f>
        <v>5080.7</v>
      </c>
      <c r="O11" s="65">
        <v>20</v>
      </c>
      <c r="P11" s="66">
        <f>+C11*D11*O11</f>
        <v>4418</v>
      </c>
      <c r="Q11" s="65">
        <v>23</v>
      </c>
      <c r="R11" s="66">
        <f>+C11*D11*Q11</f>
        <v>5080.7</v>
      </c>
      <c r="S11" s="65">
        <f>+E11+G11+I11+K11+M11+O11+Q11</f>
        <v>152</v>
      </c>
      <c r="T11" s="66">
        <f>F11+H11+J11+L11+N11+P11+R11</f>
        <v>33576.8</v>
      </c>
    </row>
    <row r="12" spans="1:20" ht="21">
      <c r="A12" s="69"/>
      <c r="B12" s="70"/>
      <c r="C12" s="69"/>
      <c r="D12" s="70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66"/>
      <c r="S12" s="66"/>
      <c r="T12" s="72"/>
    </row>
    <row r="13" spans="1:20" s="76" customFormat="1" ht="21.75" thickBot="1">
      <c r="A13" s="73"/>
      <c r="B13" s="125"/>
      <c r="C13" s="126"/>
      <c r="D13" s="74"/>
      <c r="E13" s="75"/>
      <c r="F13" s="79">
        <f>SUM(F9:F12)</f>
        <v>18449.45</v>
      </c>
      <c r="G13" s="80"/>
      <c r="H13" s="79">
        <f>SUM(H9:H12)</f>
        <v>16043</v>
      </c>
      <c r="I13" s="80"/>
      <c r="J13" s="79">
        <f>SUM(J9:J12)</f>
        <v>16845.15</v>
      </c>
      <c r="K13" s="80"/>
      <c r="L13" s="79">
        <f>SUM(L9:L12)</f>
        <v>17647.3</v>
      </c>
      <c r="M13" s="80"/>
      <c r="N13" s="79">
        <f>SUM(N9:N12)</f>
        <v>18449.45</v>
      </c>
      <c r="O13" s="80"/>
      <c r="P13" s="79">
        <f>SUM(P9:P12)</f>
        <v>16043</v>
      </c>
      <c r="Q13" s="80"/>
      <c r="R13" s="79">
        <f>SUM(R9:R12)</f>
        <v>18449.45</v>
      </c>
      <c r="S13" s="79"/>
      <c r="T13" s="79">
        <f>SUM(T9:T12)</f>
        <v>121926.8</v>
      </c>
    </row>
    <row r="14" ht="21.75" thickTop="1"/>
    <row r="15" ht="21">
      <c r="T15" s="59"/>
    </row>
  </sheetData>
  <sheetProtection/>
  <mergeCells count="18">
    <mergeCell ref="R1:T1"/>
    <mergeCell ref="G6:H6"/>
    <mergeCell ref="I6:J6"/>
    <mergeCell ref="B13:C13"/>
    <mergeCell ref="K6:L6"/>
    <mergeCell ref="B5:B7"/>
    <mergeCell ref="C5:C7"/>
    <mergeCell ref="D5:D7"/>
    <mergeCell ref="E5:T5"/>
    <mergeCell ref="E6:F6"/>
    <mergeCell ref="M6:N6"/>
    <mergeCell ref="O6:P6"/>
    <mergeCell ref="Q6:R6"/>
    <mergeCell ref="A2:T2"/>
    <mergeCell ref="A5:A7"/>
    <mergeCell ref="A3:T3"/>
    <mergeCell ref="A4:T4"/>
    <mergeCell ref="S6:T6"/>
  </mergeCells>
  <printOptions/>
  <pageMargins left="0.51" right="0.19" top="0.69" bottom="0.5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28"/>
  <sheetViews>
    <sheetView showGridLines="0" zoomScalePageLayoutView="0" workbookViewId="0" topLeftCell="A1">
      <selection activeCell="D5" sqref="D5"/>
    </sheetView>
  </sheetViews>
  <sheetFormatPr defaultColWidth="9.140625" defaultRowHeight="21.75"/>
  <cols>
    <col min="1" max="1" width="0.2890625" style="1" customWidth="1"/>
    <col min="2" max="2" width="8.00390625" style="45" customWidth="1"/>
    <col min="3" max="3" width="10.140625" style="45" customWidth="1"/>
    <col min="4" max="4" width="12.421875" style="45" customWidth="1"/>
    <col min="5" max="5" width="9.7109375" style="45" customWidth="1"/>
    <col min="6" max="27" width="2.8515625" style="45" customWidth="1"/>
    <col min="28" max="28" width="3.00390625" style="45" customWidth="1"/>
    <col min="29" max="36" width="2.8515625" style="45" customWidth="1"/>
    <col min="37" max="37" width="6.7109375" style="45" customWidth="1"/>
    <col min="38" max="38" width="10.57421875" style="51" customWidth="1"/>
    <col min="39" max="39" width="6.140625" style="45" customWidth="1"/>
    <col min="40" max="40" width="3.140625" style="45" customWidth="1"/>
    <col min="41" max="41" width="10.7109375" style="45" customWidth="1"/>
    <col min="42" max="42" width="5.28125" style="45" customWidth="1"/>
    <col min="43" max="44" width="7.8515625" style="45" customWidth="1"/>
    <col min="45" max="45" width="8.8515625" style="45" customWidth="1"/>
    <col min="46" max="16384" width="9.140625" style="1" customWidth="1"/>
  </cols>
  <sheetData>
    <row r="1" spans="21:44" ht="24">
      <c r="U1" s="103"/>
      <c r="V1" s="120" t="s">
        <v>68</v>
      </c>
      <c r="W1" s="120"/>
      <c r="X1" s="120"/>
      <c r="Y1" s="120"/>
      <c r="Z1" s="103"/>
      <c r="AR1" s="68"/>
    </row>
    <row r="2" spans="2:45" ht="27.7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141" t="s">
        <v>46</v>
      </c>
      <c r="AQ2" s="141"/>
      <c r="AR2" s="141"/>
      <c r="AS2" s="3"/>
    </row>
    <row r="3" spans="2:45" ht="21.75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2:45" ht="30.75" customHeight="1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  <c r="AF4" s="2"/>
      <c r="AG4" s="2"/>
      <c r="AH4" s="2"/>
      <c r="AI4" s="2"/>
      <c r="AJ4" s="2"/>
      <c r="AK4" s="2"/>
      <c r="AL4" s="5"/>
      <c r="AM4" s="2"/>
      <c r="AN4" s="2"/>
      <c r="AO4" s="5"/>
      <c r="AP4" s="5"/>
      <c r="AQ4" s="5"/>
      <c r="AR4" s="2"/>
      <c r="AS4" s="2"/>
    </row>
    <row r="5" spans="2:45" ht="30.75" customHeight="1">
      <c r="B5" s="3"/>
      <c r="C5" s="2"/>
      <c r="D5" s="2"/>
      <c r="E5" s="2"/>
      <c r="F5" s="2"/>
      <c r="G5" s="2"/>
      <c r="H5" s="2"/>
      <c r="I5" s="2"/>
      <c r="J5" s="2"/>
      <c r="K5" s="2"/>
      <c r="L5" s="2"/>
      <c r="N5" s="106"/>
      <c r="O5" s="106"/>
      <c r="P5" s="106"/>
      <c r="Q5" s="106"/>
      <c r="R5" s="106" t="s">
        <v>66</v>
      </c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2"/>
      <c r="AF5" s="2"/>
      <c r="AG5" s="2"/>
      <c r="AH5" s="2"/>
      <c r="AI5" s="2"/>
      <c r="AJ5" s="2"/>
      <c r="AK5" s="2"/>
      <c r="AL5" s="5"/>
      <c r="AM5" s="2"/>
      <c r="AN5" s="2"/>
      <c r="AO5" s="5"/>
      <c r="AP5" s="5"/>
      <c r="AQ5" s="5"/>
      <c r="AR5" s="2"/>
      <c r="AS5" s="2"/>
    </row>
    <row r="6" spans="2:45" ht="21.75" customHeight="1">
      <c r="B6" s="3"/>
      <c r="C6" s="2"/>
      <c r="D6" s="2"/>
      <c r="E6" s="2"/>
      <c r="F6" s="142" t="s">
        <v>3</v>
      </c>
      <c r="G6" s="142"/>
      <c r="H6" s="142"/>
      <c r="I6" s="142"/>
      <c r="J6" s="143"/>
      <c r="K6" s="143"/>
      <c r="L6" s="144" t="s">
        <v>4</v>
      </c>
      <c r="M6" s="144"/>
      <c r="N6" s="144"/>
      <c r="O6" s="2"/>
      <c r="P6" s="2"/>
      <c r="Q6" s="2"/>
      <c r="R6" s="2"/>
      <c r="S6" s="2"/>
      <c r="T6" s="2"/>
      <c r="U6" s="6"/>
      <c r="V6" s="6"/>
      <c r="W6" s="6"/>
      <c r="X6" s="6"/>
      <c r="Y6" s="6"/>
      <c r="Z6" s="144"/>
      <c r="AA6" s="144"/>
      <c r="AB6" s="144"/>
      <c r="AC6" s="144"/>
      <c r="AD6" s="144"/>
      <c r="AE6" s="144"/>
      <c r="AG6" s="52"/>
      <c r="AH6" s="52"/>
      <c r="AI6" s="52"/>
      <c r="AJ6" s="52"/>
      <c r="AK6" s="2"/>
      <c r="AM6" s="7" t="s">
        <v>5</v>
      </c>
      <c r="AN6" s="7"/>
      <c r="AO6" s="5"/>
      <c r="AP6" s="5"/>
      <c r="AQ6" s="7" t="s">
        <v>6</v>
      </c>
      <c r="AR6" s="2"/>
      <c r="AS6" s="2"/>
    </row>
    <row r="7" spans="2:45" ht="21.75" customHeight="1">
      <c r="B7" s="3"/>
      <c r="C7" s="2"/>
      <c r="D7" s="2"/>
      <c r="E7" s="2"/>
      <c r="F7" s="2"/>
      <c r="G7" s="2"/>
      <c r="H7" s="2"/>
      <c r="I7" s="2"/>
      <c r="J7" s="143"/>
      <c r="K7" s="143"/>
      <c r="L7" s="8" t="s">
        <v>7</v>
      </c>
      <c r="M7" s="8"/>
      <c r="N7" s="5"/>
      <c r="O7" s="2"/>
      <c r="P7" s="2"/>
      <c r="Q7" s="2"/>
      <c r="R7" s="2"/>
      <c r="S7" s="2"/>
      <c r="T7" s="2"/>
      <c r="U7" s="6"/>
      <c r="V7" s="6"/>
      <c r="W7" s="6"/>
      <c r="X7" s="6"/>
      <c r="Y7" s="6"/>
      <c r="Z7" s="6"/>
      <c r="AA7" s="6"/>
      <c r="AB7" s="6"/>
      <c r="AC7" s="6"/>
      <c r="AD7" s="2"/>
      <c r="AE7" s="2"/>
      <c r="AF7" s="142"/>
      <c r="AG7" s="142"/>
      <c r="AH7" s="142"/>
      <c r="AI7" s="2"/>
      <c r="AJ7" s="2"/>
      <c r="AK7" s="2"/>
      <c r="AM7" s="7"/>
      <c r="AN7" s="9"/>
      <c r="AO7" s="10"/>
      <c r="AP7" s="3"/>
      <c r="AQ7" s="7" t="s">
        <v>8</v>
      </c>
      <c r="AR7" s="2"/>
      <c r="AS7" s="2"/>
    </row>
    <row r="8" spans="2:45" ht="10.5" customHeight="1">
      <c r="B8" s="3"/>
      <c r="C8" s="2"/>
      <c r="D8" s="2"/>
      <c r="E8" s="2"/>
      <c r="F8" s="2"/>
      <c r="G8" s="2"/>
      <c r="H8" s="2"/>
      <c r="I8" s="2"/>
      <c r="J8" s="6"/>
      <c r="K8" s="6"/>
      <c r="L8" s="11"/>
      <c r="M8" s="11"/>
      <c r="N8" s="2"/>
      <c r="O8" s="2"/>
      <c r="P8" s="2"/>
      <c r="Q8" s="2"/>
      <c r="R8" s="2"/>
      <c r="S8" s="2"/>
      <c r="T8" s="2"/>
      <c r="U8" s="6"/>
      <c r="V8" s="6"/>
      <c r="W8" s="6"/>
      <c r="X8" s="6"/>
      <c r="Y8" s="6"/>
      <c r="Z8" s="6"/>
      <c r="AA8" s="6"/>
      <c r="AB8" s="6"/>
      <c r="AC8" s="6"/>
      <c r="AD8" s="2"/>
      <c r="AE8" s="2"/>
      <c r="AF8" s="2"/>
      <c r="AG8" s="2"/>
      <c r="AH8" s="2"/>
      <c r="AI8" s="2"/>
      <c r="AJ8" s="2"/>
      <c r="AK8" s="2"/>
      <c r="AL8" s="9"/>
      <c r="AM8" s="9"/>
      <c r="AN8" s="9"/>
      <c r="AO8" s="3"/>
      <c r="AP8" s="3"/>
      <c r="AQ8" s="3"/>
      <c r="AR8" s="2"/>
      <c r="AS8" s="2"/>
    </row>
    <row r="9" spans="1:45" ht="21.75" customHeight="1">
      <c r="A9" s="3"/>
      <c r="B9" s="133" t="s">
        <v>75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9"/>
    </row>
    <row r="10" spans="2:45" ht="10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4"/>
      <c r="AM10" s="12"/>
      <c r="AN10" s="12"/>
      <c r="AO10" s="12"/>
      <c r="AP10" s="12"/>
      <c r="AQ10" s="12"/>
      <c r="AR10" s="12"/>
      <c r="AS10" s="6"/>
    </row>
    <row r="11" spans="2:45" ht="21.75">
      <c r="B11" s="89" t="s">
        <v>9</v>
      </c>
      <c r="C11" s="134" t="s">
        <v>10</v>
      </c>
      <c r="D11" s="90"/>
      <c r="E11" s="89" t="s">
        <v>11</v>
      </c>
      <c r="F11" s="137" t="s">
        <v>12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9"/>
      <c r="AK11" s="89" t="s">
        <v>13</v>
      </c>
      <c r="AL11" s="16"/>
      <c r="AM11" s="140" t="s">
        <v>14</v>
      </c>
      <c r="AN11" s="139"/>
      <c r="AO11" s="94"/>
      <c r="AP11" s="89" t="s">
        <v>15</v>
      </c>
      <c r="AQ11" s="99" t="s">
        <v>16</v>
      </c>
      <c r="AR11" s="89"/>
      <c r="AS11" s="148"/>
    </row>
    <row r="12" spans="2:45" ht="21.75">
      <c r="B12" s="17" t="s">
        <v>17</v>
      </c>
      <c r="C12" s="135"/>
      <c r="D12" s="91" t="s">
        <v>18</v>
      </c>
      <c r="E12" s="17" t="s">
        <v>19</v>
      </c>
      <c r="F12" s="149" t="s">
        <v>20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50"/>
      <c r="AK12" s="17" t="s">
        <v>21</v>
      </c>
      <c r="AL12" s="95" t="s">
        <v>22</v>
      </c>
      <c r="AM12" s="149" t="s">
        <v>23</v>
      </c>
      <c r="AN12" s="150"/>
      <c r="AO12" s="88" t="s">
        <v>24</v>
      </c>
      <c r="AP12" s="17" t="s">
        <v>25</v>
      </c>
      <c r="AQ12" s="98" t="s">
        <v>26</v>
      </c>
      <c r="AR12" s="98" t="s">
        <v>27</v>
      </c>
      <c r="AS12" s="148"/>
    </row>
    <row r="13" spans="2:45" ht="18.75">
      <c r="B13" s="17"/>
      <c r="C13" s="136"/>
      <c r="D13" s="92"/>
      <c r="E13" s="93" t="s">
        <v>28</v>
      </c>
      <c r="F13" s="20">
        <v>1</v>
      </c>
      <c r="G13" s="20">
        <v>2</v>
      </c>
      <c r="H13" s="20">
        <v>3</v>
      </c>
      <c r="I13" s="20">
        <v>4</v>
      </c>
      <c r="J13" s="20">
        <v>5</v>
      </c>
      <c r="K13" s="20">
        <v>6</v>
      </c>
      <c r="L13" s="20">
        <v>7</v>
      </c>
      <c r="M13" s="20">
        <v>8</v>
      </c>
      <c r="N13" s="20">
        <v>9</v>
      </c>
      <c r="O13" s="20">
        <v>10</v>
      </c>
      <c r="P13" s="20">
        <v>11</v>
      </c>
      <c r="Q13" s="20">
        <v>12</v>
      </c>
      <c r="R13" s="20">
        <v>13</v>
      </c>
      <c r="S13" s="20">
        <v>14</v>
      </c>
      <c r="T13" s="20">
        <v>15</v>
      </c>
      <c r="U13" s="20">
        <v>16</v>
      </c>
      <c r="V13" s="20">
        <v>17</v>
      </c>
      <c r="W13" s="20">
        <v>18</v>
      </c>
      <c r="X13" s="20">
        <v>19</v>
      </c>
      <c r="Y13" s="20">
        <v>20</v>
      </c>
      <c r="Z13" s="20">
        <v>21</v>
      </c>
      <c r="AA13" s="20">
        <v>22</v>
      </c>
      <c r="AB13" s="20">
        <v>23</v>
      </c>
      <c r="AC13" s="20">
        <v>24</v>
      </c>
      <c r="AD13" s="20">
        <v>25</v>
      </c>
      <c r="AE13" s="20">
        <v>26</v>
      </c>
      <c r="AF13" s="20">
        <v>27</v>
      </c>
      <c r="AG13" s="20">
        <v>28</v>
      </c>
      <c r="AH13" s="20">
        <v>29</v>
      </c>
      <c r="AI13" s="20">
        <v>30</v>
      </c>
      <c r="AJ13" s="20">
        <v>31</v>
      </c>
      <c r="AK13" s="93" t="s">
        <v>29</v>
      </c>
      <c r="AL13" s="96"/>
      <c r="AM13" s="151"/>
      <c r="AN13" s="152"/>
      <c r="AO13" s="97"/>
      <c r="AP13" s="93" t="s">
        <v>30</v>
      </c>
      <c r="AQ13" s="100"/>
      <c r="AR13" s="98"/>
      <c r="AS13" s="148"/>
    </row>
    <row r="14" spans="2:45" ht="18.75">
      <c r="B14" s="23">
        <v>360009</v>
      </c>
      <c r="C14" s="28" t="s">
        <v>61</v>
      </c>
      <c r="D14" s="114" t="s">
        <v>82</v>
      </c>
      <c r="E14" s="101">
        <v>110.45</v>
      </c>
      <c r="F14" s="20" t="s">
        <v>31</v>
      </c>
      <c r="G14" s="20" t="s">
        <v>31</v>
      </c>
      <c r="H14" s="20" t="s">
        <v>31</v>
      </c>
      <c r="I14" s="20" t="s">
        <v>31</v>
      </c>
      <c r="J14" s="20" t="s">
        <v>32</v>
      </c>
      <c r="K14" s="20" t="s">
        <v>33</v>
      </c>
      <c r="L14" s="20" t="s">
        <v>31</v>
      </c>
      <c r="M14" s="20" t="s">
        <v>31</v>
      </c>
      <c r="N14" s="20" t="s">
        <v>31</v>
      </c>
      <c r="O14" s="20" t="s">
        <v>31</v>
      </c>
      <c r="P14" s="20" t="s">
        <v>31</v>
      </c>
      <c r="Q14" s="20" t="s">
        <v>32</v>
      </c>
      <c r="R14" s="20" t="s">
        <v>33</v>
      </c>
      <c r="S14" s="20" t="s">
        <v>31</v>
      </c>
      <c r="T14" s="20" t="s">
        <v>31</v>
      </c>
      <c r="U14" s="20" t="s">
        <v>31</v>
      </c>
      <c r="V14" s="20" t="s">
        <v>31</v>
      </c>
      <c r="W14" s="20" t="s">
        <v>31</v>
      </c>
      <c r="X14" s="20" t="s">
        <v>32</v>
      </c>
      <c r="Y14" s="20" t="s">
        <v>33</v>
      </c>
      <c r="Z14" s="20" t="s">
        <v>31</v>
      </c>
      <c r="AA14" s="20" t="s">
        <v>31</v>
      </c>
      <c r="AB14" s="20" t="s">
        <v>31</v>
      </c>
      <c r="AC14" s="20" t="s">
        <v>31</v>
      </c>
      <c r="AD14" s="20" t="s">
        <v>31</v>
      </c>
      <c r="AE14" s="20" t="s">
        <v>32</v>
      </c>
      <c r="AF14" s="20" t="s">
        <v>33</v>
      </c>
      <c r="AG14" s="20" t="s">
        <v>31</v>
      </c>
      <c r="AH14" s="20" t="s">
        <v>31</v>
      </c>
      <c r="AI14" s="20" t="s">
        <v>31</v>
      </c>
      <c r="AJ14" s="20" t="s">
        <v>31</v>
      </c>
      <c r="AK14" s="20">
        <v>23</v>
      </c>
      <c r="AL14" s="26">
        <f>+AK14*E14</f>
        <v>2540.35</v>
      </c>
      <c r="AM14" s="27" t="s">
        <v>34</v>
      </c>
      <c r="AN14" s="27"/>
      <c r="AO14" s="26">
        <f>+AL14</f>
        <v>2540.35</v>
      </c>
      <c r="AP14" s="28"/>
      <c r="AQ14" s="28"/>
      <c r="AR14" s="28" t="s">
        <v>50</v>
      </c>
      <c r="AS14" s="1"/>
    </row>
    <row r="15" spans="2:45" ht="18.75">
      <c r="B15" s="23"/>
      <c r="C15" s="28"/>
      <c r="D15" s="115" t="s">
        <v>83</v>
      </c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31"/>
      <c r="AL15" s="32" t="s">
        <v>35</v>
      </c>
      <c r="AM15" s="27"/>
      <c r="AN15" s="27"/>
      <c r="AO15" s="32"/>
      <c r="AP15" s="28"/>
      <c r="AQ15" s="28"/>
      <c r="AR15" s="28"/>
      <c r="AS15" s="1"/>
    </row>
    <row r="16" spans="2:45" ht="21" customHeight="1">
      <c r="B16" s="23">
        <v>360010</v>
      </c>
      <c r="C16" s="28" t="s">
        <v>62</v>
      </c>
      <c r="D16" s="114" t="s">
        <v>84</v>
      </c>
      <c r="E16" s="101">
        <v>110.45</v>
      </c>
      <c r="F16" s="20" t="s">
        <v>31</v>
      </c>
      <c r="G16" s="20" t="s">
        <v>31</v>
      </c>
      <c r="H16" s="20" t="s">
        <v>31</v>
      </c>
      <c r="I16" s="20" t="s">
        <v>31</v>
      </c>
      <c r="J16" s="20" t="s">
        <v>32</v>
      </c>
      <c r="K16" s="20" t="s">
        <v>33</v>
      </c>
      <c r="L16" s="20" t="s">
        <v>31</v>
      </c>
      <c r="M16" s="20" t="s">
        <v>31</v>
      </c>
      <c r="N16" s="20" t="s">
        <v>31</v>
      </c>
      <c r="O16" s="20" t="s">
        <v>31</v>
      </c>
      <c r="P16" s="20" t="s">
        <v>31</v>
      </c>
      <c r="Q16" s="20" t="s">
        <v>32</v>
      </c>
      <c r="R16" s="20" t="s">
        <v>33</v>
      </c>
      <c r="S16" s="20" t="s">
        <v>31</v>
      </c>
      <c r="T16" s="20" t="s">
        <v>31</v>
      </c>
      <c r="U16" s="20" t="s">
        <v>31</v>
      </c>
      <c r="V16" s="20" t="s">
        <v>31</v>
      </c>
      <c r="W16" s="20" t="s">
        <v>31</v>
      </c>
      <c r="X16" s="20" t="s">
        <v>32</v>
      </c>
      <c r="Y16" s="20" t="s">
        <v>33</v>
      </c>
      <c r="Z16" s="20" t="s">
        <v>31</v>
      </c>
      <c r="AA16" s="20" t="s">
        <v>31</v>
      </c>
      <c r="AB16" s="20" t="s">
        <v>31</v>
      </c>
      <c r="AC16" s="20" t="s">
        <v>31</v>
      </c>
      <c r="AD16" s="20" t="s">
        <v>31</v>
      </c>
      <c r="AE16" s="20" t="s">
        <v>32</v>
      </c>
      <c r="AF16" s="20" t="s">
        <v>33</v>
      </c>
      <c r="AG16" s="20" t="s">
        <v>31</v>
      </c>
      <c r="AH16" s="20" t="s">
        <v>31</v>
      </c>
      <c r="AI16" s="20" t="s">
        <v>31</v>
      </c>
      <c r="AJ16" s="20" t="s">
        <v>31</v>
      </c>
      <c r="AK16" s="20">
        <v>23</v>
      </c>
      <c r="AL16" s="26">
        <f>+AK16*E16</f>
        <v>2540.35</v>
      </c>
      <c r="AM16" s="27" t="s">
        <v>34</v>
      </c>
      <c r="AN16" s="27"/>
      <c r="AO16" s="26">
        <f>+AL16</f>
        <v>2540.35</v>
      </c>
      <c r="AP16" s="28"/>
      <c r="AQ16" s="28"/>
      <c r="AR16" s="28" t="s">
        <v>50</v>
      </c>
      <c r="AS16" s="1"/>
    </row>
    <row r="17" spans="2:45" ht="18.75">
      <c r="B17" s="20"/>
      <c r="C17" s="28"/>
      <c r="D17" s="116" t="s">
        <v>85</v>
      </c>
      <c r="E17" s="20"/>
      <c r="F17" s="34"/>
      <c r="G17" s="20"/>
      <c r="H17" s="20"/>
      <c r="I17" s="20"/>
      <c r="J17" s="35"/>
      <c r="K17" s="35"/>
      <c r="L17" s="36"/>
      <c r="M17" s="35"/>
      <c r="N17" s="36"/>
      <c r="O17" s="36"/>
      <c r="P17" s="35"/>
      <c r="Q17" s="34"/>
      <c r="R17" s="35"/>
      <c r="S17" s="35"/>
      <c r="T17" s="35"/>
      <c r="U17" s="35"/>
      <c r="V17" s="35"/>
      <c r="W17" s="35"/>
      <c r="X17" s="35"/>
      <c r="Y17" s="35"/>
      <c r="Z17" s="35"/>
      <c r="AA17" s="20"/>
      <c r="AB17" s="20"/>
      <c r="AC17" s="20"/>
      <c r="AD17" s="20"/>
      <c r="AE17" s="20"/>
      <c r="AF17" s="20"/>
      <c r="AG17" s="35"/>
      <c r="AH17" s="20"/>
      <c r="AI17" s="20"/>
      <c r="AJ17" s="35"/>
      <c r="AK17" s="31"/>
      <c r="AL17" s="37"/>
      <c r="AM17" s="20"/>
      <c r="AN17" s="20"/>
      <c r="AO17" s="37"/>
      <c r="AP17" s="28"/>
      <c r="AQ17" s="28"/>
      <c r="AR17" s="28"/>
      <c r="AS17" s="1"/>
    </row>
    <row r="18" spans="2:45" ht="18.75">
      <c r="B18" s="28"/>
      <c r="C18" s="28"/>
      <c r="D18" s="28"/>
      <c r="E18" s="20"/>
      <c r="F18" s="20"/>
      <c r="G18" s="20"/>
      <c r="H18" s="20"/>
      <c r="I18" s="20"/>
      <c r="J18" s="35"/>
      <c r="K18" s="35"/>
      <c r="L18" s="35"/>
      <c r="M18" s="35"/>
      <c r="N18" s="36"/>
      <c r="O18" s="36"/>
      <c r="P18" s="35"/>
      <c r="Q18" s="20"/>
      <c r="R18" s="35"/>
      <c r="S18" s="35"/>
      <c r="T18" s="35"/>
      <c r="U18" s="35"/>
      <c r="V18" s="35"/>
      <c r="W18" s="35"/>
      <c r="X18" s="35"/>
      <c r="Y18" s="35"/>
      <c r="Z18" s="35"/>
      <c r="AA18" s="20"/>
      <c r="AB18" s="20"/>
      <c r="AC18" s="20"/>
      <c r="AD18" s="20"/>
      <c r="AE18" s="20"/>
      <c r="AF18" s="20"/>
      <c r="AG18" s="35"/>
      <c r="AH18" s="20"/>
      <c r="AI18" s="20"/>
      <c r="AJ18" s="20"/>
      <c r="AK18" s="20"/>
      <c r="AL18" s="40"/>
      <c r="AM18" s="28"/>
      <c r="AN18" s="28"/>
      <c r="AO18" s="28"/>
      <c r="AP18" s="28"/>
      <c r="AQ18" s="28"/>
      <c r="AR18" s="28"/>
      <c r="AS18" s="1"/>
    </row>
    <row r="19" spans="2:45" ht="18.75">
      <c r="B19" s="28"/>
      <c r="C19" s="28"/>
      <c r="D19" s="2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8"/>
      <c r="AM19" s="28"/>
      <c r="AN19" s="28"/>
      <c r="AO19" s="28"/>
      <c r="AP19" s="28"/>
      <c r="AQ19" s="28"/>
      <c r="AR19" s="28"/>
      <c r="AS19" s="1"/>
    </row>
    <row r="20" spans="2:45" ht="18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40"/>
      <c r="AM20" s="28"/>
      <c r="AN20" s="28"/>
      <c r="AO20" s="28"/>
      <c r="AP20" s="28"/>
      <c r="AQ20" s="28"/>
      <c r="AR20" s="28"/>
      <c r="AS20" s="1"/>
    </row>
    <row r="21" spans="2:45" ht="18.75">
      <c r="B21" s="157"/>
      <c r="C21" s="157"/>
      <c r="D21" s="158"/>
      <c r="E21" s="153" t="s">
        <v>13</v>
      </c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5"/>
      <c r="AK21" s="28"/>
      <c r="AL21" s="26">
        <f>SUM(AL14:AL20)</f>
        <v>5080.7</v>
      </c>
      <c r="AM21" s="27" t="s">
        <v>34</v>
      </c>
      <c r="AN21" s="27"/>
      <c r="AO21" s="26">
        <f>SUM(AO14:AO20)</f>
        <v>5080.7</v>
      </c>
      <c r="AP21" s="28"/>
      <c r="AQ21" s="28"/>
      <c r="AR21" s="28"/>
      <c r="AS21" s="1"/>
    </row>
    <row r="22" spans="2:45" ht="18.75">
      <c r="B22" s="41" t="s">
        <v>37</v>
      </c>
      <c r="C22" s="41"/>
      <c r="D22" s="41"/>
      <c r="E22" s="42" t="s">
        <v>38</v>
      </c>
      <c r="F22" s="42"/>
      <c r="G22" s="42"/>
      <c r="H22" s="42"/>
      <c r="I22" s="42"/>
      <c r="J22" s="42"/>
      <c r="K22" s="42"/>
      <c r="L22" s="82" t="str">
        <f>"("&amp;_xlfn.BAHTTEXT(AL21)&amp;")"</f>
        <v>(ห้าพันแปดสิบบาทเจ็ดสิบสตางค์)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4"/>
    </row>
    <row r="23" spans="3:45" ht="18.75">
      <c r="C23" s="43"/>
      <c r="D23" s="43"/>
      <c r="E23" s="43"/>
      <c r="F23" s="43"/>
      <c r="I23" s="43"/>
      <c r="K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R23" s="43"/>
      <c r="AS23" s="43"/>
    </row>
    <row r="24" spans="2:45" ht="18.75">
      <c r="B24" s="47" t="s">
        <v>36</v>
      </c>
      <c r="C24" s="43"/>
      <c r="D24" s="43"/>
      <c r="E24" s="43"/>
      <c r="F24" s="43"/>
      <c r="I24" s="43"/>
      <c r="K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R24" s="43"/>
      <c r="AS24" s="43"/>
    </row>
    <row r="25" spans="2:47" ht="27" customHeight="1">
      <c r="B25" s="1"/>
      <c r="C25" s="1"/>
      <c r="D25" s="1" t="s">
        <v>44</v>
      </c>
      <c r="E25" s="1"/>
      <c r="F25" s="1"/>
      <c r="G25" s="47"/>
      <c r="H25" s="47"/>
      <c r="I25" s="1"/>
      <c r="J25" s="47" t="s">
        <v>40</v>
      </c>
      <c r="K25" s="1"/>
      <c r="L25" s="1"/>
      <c r="M25" s="1"/>
      <c r="O25" s="46"/>
      <c r="P25" s="1"/>
      <c r="Q25" s="1"/>
      <c r="R25" s="1"/>
      <c r="S25" s="1"/>
      <c r="T25" s="1"/>
      <c r="U25" s="1"/>
      <c r="V25" s="1"/>
      <c r="W25" s="1"/>
      <c r="X25" s="1"/>
      <c r="Y25" s="1"/>
      <c r="AD25" s="43"/>
      <c r="AE25" s="43"/>
      <c r="AF25" s="43"/>
      <c r="AG25" s="43"/>
      <c r="AH25" s="1"/>
      <c r="AI25" s="1"/>
      <c r="AJ25" s="43"/>
      <c r="AK25" s="1"/>
      <c r="AL25" s="1"/>
      <c r="AM25" s="46" t="s">
        <v>39</v>
      </c>
      <c r="AN25" s="48"/>
      <c r="AO25" s="1"/>
      <c r="AP25" s="1"/>
      <c r="AQ25" s="1"/>
      <c r="AR25" s="46" t="s">
        <v>41</v>
      </c>
      <c r="AS25" s="46"/>
      <c r="AT25" s="46"/>
      <c r="AU25" s="46"/>
    </row>
    <row r="26" spans="2:47" ht="24" customHeight="1">
      <c r="B26" s="1"/>
      <c r="C26" s="1"/>
      <c r="D26" s="53" t="s">
        <v>43</v>
      </c>
      <c r="E26" s="54"/>
      <c r="F26" s="54"/>
      <c r="G26" s="49"/>
      <c r="H26" s="1"/>
      <c r="I26" s="50"/>
      <c r="J26" s="50"/>
      <c r="K26" s="50"/>
      <c r="L26" s="50"/>
      <c r="M26" s="50"/>
      <c r="N26" s="50"/>
      <c r="O26" s="50"/>
      <c r="P26" s="50"/>
      <c r="Q26" s="1"/>
      <c r="R26" s="1"/>
      <c r="S26" s="1"/>
      <c r="T26" s="1"/>
      <c r="U26" s="1"/>
      <c r="V26" s="1"/>
      <c r="W26" s="1"/>
      <c r="X26" s="1"/>
      <c r="Y26" s="145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"/>
      <c r="AK26" s="1"/>
      <c r="AL26" s="49"/>
      <c r="AM26" s="49"/>
      <c r="AN26" s="49"/>
      <c r="AO26" s="1"/>
      <c r="AP26" s="1"/>
      <c r="AQ26" s="1"/>
      <c r="AR26" s="1"/>
      <c r="AS26" s="1"/>
      <c r="AU26" s="45"/>
    </row>
    <row r="27" spans="2:45" ht="18.75">
      <c r="B27" s="1"/>
      <c r="C27" s="1"/>
      <c r="D27" s="47" t="s">
        <v>45</v>
      </c>
      <c r="F27" s="47"/>
      <c r="G27" s="1"/>
      <c r="H27" s="1"/>
      <c r="I27" s="43"/>
      <c r="J27" s="43"/>
      <c r="K27" s="1"/>
      <c r="L27" s="43"/>
      <c r="M27" s="43"/>
      <c r="N27" s="43"/>
      <c r="O27" s="43"/>
      <c r="P27" s="43"/>
      <c r="Q27" s="43"/>
      <c r="R27" s="1"/>
      <c r="S27" s="1"/>
      <c r="T27" s="1"/>
      <c r="U27" s="1"/>
      <c r="V27" s="1"/>
      <c r="W27" s="1"/>
      <c r="X27" s="1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8.75">
      <c r="B28" s="1"/>
      <c r="C28" s="1"/>
      <c r="D28" s="1"/>
      <c r="E28" s="1"/>
      <c r="F28" s="1"/>
      <c r="G28" s="43"/>
      <c r="H28" s="43"/>
      <c r="I28" s="46"/>
      <c r="J28" s="46"/>
      <c r="K28" s="46"/>
      <c r="L28" s="46"/>
      <c r="M28" s="46"/>
      <c r="N28" s="46"/>
      <c r="O28" s="1"/>
      <c r="P28" s="1"/>
      <c r="Q28" s="1"/>
      <c r="R28" s="1"/>
      <c r="S28" s="1"/>
      <c r="T28" s="47"/>
      <c r="U28" s="47"/>
      <c r="V28" s="47"/>
      <c r="W28" s="47"/>
      <c r="X28" s="47"/>
      <c r="Y28" s="43"/>
      <c r="Z28" s="43"/>
      <c r="AA28" s="43"/>
      <c r="AB28" s="43"/>
      <c r="AC28" s="43"/>
      <c r="AD28" s="43"/>
      <c r="AE28" s="43"/>
      <c r="AF28" s="43"/>
      <c r="AG28" s="43"/>
      <c r="AH28" s="47"/>
      <c r="AI28" s="47"/>
      <c r="AJ28" s="47"/>
      <c r="AK28" s="47"/>
      <c r="AL28" s="1"/>
      <c r="AM28" s="1"/>
      <c r="AN28" s="1"/>
      <c r="AO28" s="1"/>
      <c r="AP28" s="1"/>
      <c r="AQ28" s="1"/>
      <c r="AR28" s="1"/>
      <c r="AS28" s="1"/>
    </row>
  </sheetData>
  <sheetProtection/>
  <mergeCells count="20">
    <mergeCell ref="AS11:AS13"/>
    <mergeCell ref="F12:AJ12"/>
    <mergeCell ref="AM12:AN12"/>
    <mergeCell ref="AM13:AN13"/>
    <mergeCell ref="C11:C13"/>
    <mergeCell ref="F11:AJ11"/>
    <mergeCell ref="AM11:AN11"/>
    <mergeCell ref="Y26:AI26"/>
    <mergeCell ref="Y27:AI27"/>
    <mergeCell ref="F6:I6"/>
    <mergeCell ref="J6:K6"/>
    <mergeCell ref="L6:N6"/>
    <mergeCell ref="Z6:AE6"/>
    <mergeCell ref="V1:Y1"/>
    <mergeCell ref="B21:D21"/>
    <mergeCell ref="E21:AJ21"/>
    <mergeCell ref="J7:K7"/>
    <mergeCell ref="AF7:AH7"/>
    <mergeCell ref="B9:AR9"/>
    <mergeCell ref="AP2:AR2"/>
  </mergeCells>
  <printOptions/>
  <pageMargins left="0.1968503937007874" right="0" top="0.1968503937007874" bottom="0.1968503937007874" header="0.5511811023622047" footer="0.5905511811023623"/>
  <pageSetup horizontalDpi="600" verticalDpi="600" orientation="landscape" paperSize="9" scale="84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28"/>
  <sheetViews>
    <sheetView showGridLines="0" zoomScalePageLayoutView="0" workbookViewId="0" topLeftCell="A1">
      <selection activeCell="V1" sqref="V1:Y1"/>
    </sheetView>
  </sheetViews>
  <sheetFormatPr defaultColWidth="9.140625" defaultRowHeight="21.75"/>
  <cols>
    <col min="1" max="1" width="0.2890625" style="1" customWidth="1"/>
    <col min="2" max="2" width="8.00390625" style="45" customWidth="1"/>
    <col min="3" max="3" width="10.140625" style="45" customWidth="1"/>
    <col min="4" max="4" width="12.421875" style="45" customWidth="1"/>
    <col min="5" max="5" width="9.7109375" style="45" customWidth="1"/>
    <col min="6" max="27" width="2.8515625" style="45" customWidth="1"/>
    <col min="28" max="28" width="3.00390625" style="45" customWidth="1"/>
    <col min="29" max="36" width="2.8515625" style="45" customWidth="1"/>
    <col min="37" max="37" width="6.7109375" style="45" customWidth="1"/>
    <col min="38" max="38" width="10.57421875" style="51" customWidth="1"/>
    <col min="39" max="39" width="6.140625" style="45" customWidth="1"/>
    <col min="40" max="40" width="3.140625" style="45" customWidth="1"/>
    <col min="41" max="41" width="10.7109375" style="45" customWidth="1"/>
    <col min="42" max="42" width="5.28125" style="45" customWidth="1"/>
    <col min="43" max="44" width="7.8515625" style="45" customWidth="1"/>
    <col min="45" max="45" width="8.8515625" style="45" customWidth="1"/>
    <col min="46" max="16384" width="9.140625" style="1" customWidth="1"/>
  </cols>
  <sheetData>
    <row r="1" spans="21:44" ht="24">
      <c r="U1" s="103"/>
      <c r="V1" s="120"/>
      <c r="W1" s="120"/>
      <c r="X1" s="120"/>
      <c r="Y1" s="120"/>
      <c r="Z1" s="103"/>
      <c r="AR1" s="68"/>
    </row>
    <row r="2" spans="2:45" ht="27.7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141" t="s">
        <v>46</v>
      </c>
      <c r="AQ2" s="141"/>
      <c r="AR2" s="141"/>
      <c r="AS2" s="3"/>
    </row>
    <row r="3" spans="2:45" ht="21.75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2:45" ht="30.75" customHeight="1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  <c r="AF4" s="2"/>
      <c r="AG4" s="2"/>
      <c r="AH4" s="2"/>
      <c r="AI4" s="2"/>
      <c r="AJ4" s="2"/>
      <c r="AK4" s="2"/>
      <c r="AL4" s="5"/>
      <c r="AM4" s="2"/>
      <c r="AN4" s="2"/>
      <c r="AO4" s="5"/>
      <c r="AP4" s="5"/>
      <c r="AQ4" s="5"/>
      <c r="AR4" s="2"/>
      <c r="AS4" s="2"/>
    </row>
    <row r="5" spans="2:45" ht="30.75" customHeight="1">
      <c r="B5" s="3"/>
      <c r="C5" s="2"/>
      <c r="D5" s="2"/>
      <c r="E5" s="2"/>
      <c r="F5" s="2"/>
      <c r="G5" s="2"/>
      <c r="H5" s="2"/>
      <c r="I5" s="2"/>
      <c r="J5" s="2"/>
      <c r="K5" s="2"/>
      <c r="L5" s="2"/>
      <c r="N5" s="106"/>
      <c r="O5" s="106"/>
      <c r="P5" s="106"/>
      <c r="Q5" s="106"/>
      <c r="S5" s="106"/>
      <c r="T5" s="106" t="s">
        <v>2</v>
      </c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2"/>
      <c r="AF5" s="2"/>
      <c r="AG5" s="2"/>
      <c r="AH5" s="2"/>
      <c r="AI5" s="2"/>
      <c r="AJ5" s="2"/>
      <c r="AK5" s="2"/>
      <c r="AL5" s="5"/>
      <c r="AM5" s="2"/>
      <c r="AN5" s="2"/>
      <c r="AO5" s="5"/>
      <c r="AP5" s="5"/>
      <c r="AQ5" s="5"/>
      <c r="AR5" s="2"/>
      <c r="AS5" s="2"/>
    </row>
    <row r="6" spans="2:45" ht="21.75" customHeight="1">
      <c r="B6" s="3"/>
      <c r="C6" s="2"/>
      <c r="D6" s="2"/>
      <c r="E6" s="2"/>
      <c r="F6" s="142" t="s">
        <v>3</v>
      </c>
      <c r="G6" s="142"/>
      <c r="H6" s="142"/>
      <c r="I6" s="142"/>
      <c r="J6" s="143"/>
      <c r="K6" s="143"/>
      <c r="L6" s="144" t="s">
        <v>4</v>
      </c>
      <c r="M6" s="144"/>
      <c r="N6" s="144"/>
      <c r="O6" s="2"/>
      <c r="P6" s="2"/>
      <c r="Q6" s="2"/>
      <c r="R6" s="2"/>
      <c r="S6" s="2"/>
      <c r="T6" s="2"/>
      <c r="U6" s="6"/>
      <c r="V6" s="6"/>
      <c r="W6" s="6"/>
      <c r="X6" s="6"/>
      <c r="Y6" s="6"/>
      <c r="Z6" s="144"/>
      <c r="AA6" s="144"/>
      <c r="AB6" s="144"/>
      <c r="AC6" s="144"/>
      <c r="AD6" s="144"/>
      <c r="AE6" s="144"/>
      <c r="AG6" s="52"/>
      <c r="AH6" s="52"/>
      <c r="AI6" s="52"/>
      <c r="AJ6" s="52"/>
      <c r="AK6" s="2"/>
      <c r="AM6" s="7" t="s">
        <v>5</v>
      </c>
      <c r="AN6" s="7"/>
      <c r="AO6" s="5"/>
      <c r="AP6" s="5"/>
      <c r="AQ6" s="7" t="s">
        <v>6</v>
      </c>
      <c r="AR6" s="2"/>
      <c r="AS6" s="2"/>
    </row>
    <row r="7" spans="2:45" ht="21.75" customHeight="1">
      <c r="B7" s="3"/>
      <c r="C7" s="2"/>
      <c r="D7" s="2"/>
      <c r="E7" s="2"/>
      <c r="F7" s="2"/>
      <c r="G7" s="2"/>
      <c r="H7" s="2"/>
      <c r="I7" s="2"/>
      <c r="J7" s="143"/>
      <c r="K7" s="143"/>
      <c r="L7" s="8" t="s">
        <v>7</v>
      </c>
      <c r="M7" s="8"/>
      <c r="N7" s="5"/>
      <c r="O7" s="2"/>
      <c r="P7" s="2"/>
      <c r="Q7" s="2"/>
      <c r="R7" s="2"/>
      <c r="S7" s="2"/>
      <c r="T7" s="2"/>
      <c r="U7" s="6"/>
      <c r="V7" s="6"/>
      <c r="W7" s="6"/>
      <c r="X7" s="6"/>
      <c r="Y7" s="6"/>
      <c r="Z7" s="6"/>
      <c r="AA7" s="6"/>
      <c r="AB7" s="6"/>
      <c r="AC7" s="6"/>
      <c r="AD7" s="2"/>
      <c r="AE7" s="2"/>
      <c r="AF7" s="142"/>
      <c r="AG7" s="142"/>
      <c r="AH7" s="142"/>
      <c r="AI7" s="2"/>
      <c r="AJ7" s="2"/>
      <c r="AK7" s="2"/>
      <c r="AM7" s="7"/>
      <c r="AN7" s="9"/>
      <c r="AO7" s="10"/>
      <c r="AP7" s="3"/>
      <c r="AQ7" s="7" t="s">
        <v>8</v>
      </c>
      <c r="AR7" s="2"/>
      <c r="AS7" s="2"/>
    </row>
    <row r="8" spans="2:45" ht="10.5" customHeight="1">
      <c r="B8" s="3"/>
      <c r="C8" s="2"/>
      <c r="D8" s="2"/>
      <c r="E8" s="2"/>
      <c r="F8" s="2"/>
      <c r="G8" s="2"/>
      <c r="H8" s="2"/>
      <c r="I8" s="2"/>
      <c r="J8" s="6"/>
      <c r="K8" s="6"/>
      <c r="L8" s="11"/>
      <c r="M8" s="11"/>
      <c r="N8" s="2"/>
      <c r="O8" s="2"/>
      <c r="P8" s="2"/>
      <c r="Q8" s="2"/>
      <c r="R8" s="2"/>
      <c r="S8" s="2"/>
      <c r="T8" s="2"/>
      <c r="U8" s="6"/>
      <c r="V8" s="6"/>
      <c r="W8" s="6"/>
      <c r="X8" s="6"/>
      <c r="Y8" s="6"/>
      <c r="Z8" s="6"/>
      <c r="AA8" s="6"/>
      <c r="AB8" s="6"/>
      <c r="AC8" s="6"/>
      <c r="AD8" s="2"/>
      <c r="AE8" s="2"/>
      <c r="AF8" s="2"/>
      <c r="AG8" s="2"/>
      <c r="AH8" s="2"/>
      <c r="AI8" s="2"/>
      <c r="AJ8" s="2"/>
      <c r="AK8" s="2"/>
      <c r="AL8" s="9"/>
      <c r="AM8" s="9"/>
      <c r="AN8" s="9"/>
      <c r="AO8" s="3"/>
      <c r="AP8" s="3"/>
      <c r="AQ8" s="3"/>
      <c r="AR8" s="2"/>
      <c r="AS8" s="2"/>
    </row>
    <row r="9" spans="1:45" ht="21.75" customHeight="1">
      <c r="A9" s="3"/>
      <c r="B9" s="133" t="s">
        <v>92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9"/>
    </row>
    <row r="10" spans="2:45" ht="10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4"/>
      <c r="AM10" s="12"/>
      <c r="AN10" s="12"/>
      <c r="AO10" s="12"/>
      <c r="AP10" s="12"/>
      <c r="AQ10" s="12"/>
      <c r="AR10" s="12"/>
      <c r="AS10" s="6"/>
    </row>
    <row r="11" spans="2:45" ht="21.75">
      <c r="B11" s="89" t="s">
        <v>9</v>
      </c>
      <c r="C11" s="134" t="s">
        <v>10</v>
      </c>
      <c r="D11" s="90"/>
      <c r="E11" s="89" t="s">
        <v>11</v>
      </c>
      <c r="F11" s="137" t="s">
        <v>12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9"/>
      <c r="AK11" s="89" t="s">
        <v>13</v>
      </c>
      <c r="AL11" s="16"/>
      <c r="AM11" s="140" t="s">
        <v>14</v>
      </c>
      <c r="AN11" s="139"/>
      <c r="AO11" s="94"/>
      <c r="AP11" s="89" t="s">
        <v>15</v>
      </c>
      <c r="AQ11" s="99" t="s">
        <v>16</v>
      </c>
      <c r="AR11" s="89"/>
      <c r="AS11" s="148"/>
    </row>
    <row r="12" spans="2:45" ht="21.75">
      <c r="B12" s="17" t="s">
        <v>17</v>
      </c>
      <c r="C12" s="135"/>
      <c r="D12" s="91" t="s">
        <v>18</v>
      </c>
      <c r="E12" s="17" t="s">
        <v>19</v>
      </c>
      <c r="F12" s="149" t="s">
        <v>20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50"/>
      <c r="AK12" s="17" t="s">
        <v>21</v>
      </c>
      <c r="AL12" s="95" t="s">
        <v>22</v>
      </c>
      <c r="AM12" s="149" t="s">
        <v>23</v>
      </c>
      <c r="AN12" s="150"/>
      <c r="AO12" s="88" t="s">
        <v>24</v>
      </c>
      <c r="AP12" s="17" t="s">
        <v>25</v>
      </c>
      <c r="AQ12" s="98" t="s">
        <v>26</v>
      </c>
      <c r="AR12" s="117" t="s">
        <v>27</v>
      </c>
      <c r="AS12" s="148"/>
    </row>
    <row r="13" spans="2:45" ht="18.75">
      <c r="B13" s="17"/>
      <c r="C13" s="136"/>
      <c r="D13" s="92"/>
      <c r="E13" s="93" t="s">
        <v>28</v>
      </c>
      <c r="F13" s="20">
        <v>1</v>
      </c>
      <c r="G13" s="20">
        <v>2</v>
      </c>
      <c r="H13" s="20">
        <v>3</v>
      </c>
      <c r="I13" s="20">
        <v>4</v>
      </c>
      <c r="J13" s="20">
        <v>5</v>
      </c>
      <c r="K13" s="20">
        <v>6</v>
      </c>
      <c r="L13" s="20">
        <v>7</v>
      </c>
      <c r="M13" s="20">
        <v>8</v>
      </c>
      <c r="N13" s="20">
        <v>9</v>
      </c>
      <c r="O13" s="20">
        <v>10</v>
      </c>
      <c r="P13" s="20">
        <v>11</v>
      </c>
      <c r="Q13" s="20">
        <v>12</v>
      </c>
      <c r="R13" s="20">
        <v>13</v>
      </c>
      <c r="S13" s="20">
        <v>14</v>
      </c>
      <c r="T13" s="20">
        <v>15</v>
      </c>
      <c r="U13" s="20">
        <v>16</v>
      </c>
      <c r="V13" s="20">
        <v>17</v>
      </c>
      <c r="W13" s="20">
        <v>18</v>
      </c>
      <c r="X13" s="20">
        <v>19</v>
      </c>
      <c r="Y13" s="20">
        <v>20</v>
      </c>
      <c r="Z13" s="20">
        <v>21</v>
      </c>
      <c r="AA13" s="20">
        <v>22</v>
      </c>
      <c r="AB13" s="20">
        <v>23</v>
      </c>
      <c r="AC13" s="20">
        <v>24</v>
      </c>
      <c r="AD13" s="20">
        <v>25</v>
      </c>
      <c r="AE13" s="20">
        <v>26</v>
      </c>
      <c r="AF13" s="20">
        <v>27</v>
      </c>
      <c r="AG13" s="20">
        <v>28</v>
      </c>
      <c r="AH13" s="20">
        <v>29</v>
      </c>
      <c r="AI13" s="20">
        <v>30</v>
      </c>
      <c r="AJ13" s="20">
        <v>31</v>
      </c>
      <c r="AK13" s="93" t="s">
        <v>29</v>
      </c>
      <c r="AL13" s="96"/>
      <c r="AM13" s="151"/>
      <c r="AN13" s="152"/>
      <c r="AO13" s="97"/>
      <c r="AP13" s="93" t="s">
        <v>30</v>
      </c>
      <c r="AQ13" s="100"/>
      <c r="AR13" s="98"/>
      <c r="AS13" s="148"/>
    </row>
    <row r="14" spans="2:45" ht="18.75">
      <c r="B14" s="23"/>
      <c r="C14" s="28"/>
      <c r="D14" s="24"/>
      <c r="E14" s="10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6"/>
      <c r="AM14" s="27"/>
      <c r="AN14" s="27"/>
      <c r="AO14" s="26"/>
      <c r="AP14" s="28"/>
      <c r="AQ14" s="28"/>
      <c r="AR14" s="28"/>
      <c r="AS14" s="1"/>
    </row>
    <row r="15" spans="2:45" ht="18.75">
      <c r="B15" s="23"/>
      <c r="C15" s="28"/>
      <c r="D15" s="29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31"/>
      <c r="AL15" s="32"/>
      <c r="AM15" s="27"/>
      <c r="AN15" s="27"/>
      <c r="AO15" s="32"/>
      <c r="AP15" s="28"/>
      <c r="AQ15" s="28"/>
      <c r="AR15" s="28"/>
      <c r="AS15" s="1"/>
    </row>
    <row r="16" spans="2:45" ht="21" customHeight="1">
      <c r="B16" s="23"/>
      <c r="C16" s="28"/>
      <c r="D16" s="24"/>
      <c r="E16" s="10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6"/>
      <c r="AM16" s="27"/>
      <c r="AN16" s="27"/>
      <c r="AO16" s="26"/>
      <c r="AP16" s="28"/>
      <c r="AQ16" s="28"/>
      <c r="AR16" s="28"/>
      <c r="AS16" s="1"/>
    </row>
    <row r="17" spans="2:45" ht="18.75">
      <c r="B17" s="20"/>
      <c r="C17" s="28"/>
      <c r="D17" s="20"/>
      <c r="E17" s="20"/>
      <c r="F17" s="34"/>
      <c r="G17" s="20"/>
      <c r="H17" s="20"/>
      <c r="I17" s="20"/>
      <c r="J17" s="35"/>
      <c r="K17" s="35"/>
      <c r="L17" s="36"/>
      <c r="M17" s="35"/>
      <c r="N17" s="36"/>
      <c r="O17" s="36"/>
      <c r="P17" s="35"/>
      <c r="Q17" s="34"/>
      <c r="R17" s="35"/>
      <c r="S17" s="35"/>
      <c r="T17" s="35"/>
      <c r="U17" s="35"/>
      <c r="V17" s="35"/>
      <c r="W17" s="35"/>
      <c r="X17" s="35"/>
      <c r="Y17" s="35"/>
      <c r="Z17" s="35"/>
      <c r="AA17" s="20"/>
      <c r="AB17" s="20"/>
      <c r="AC17" s="20"/>
      <c r="AD17" s="20"/>
      <c r="AE17" s="20"/>
      <c r="AF17" s="20"/>
      <c r="AG17" s="35"/>
      <c r="AH17" s="20"/>
      <c r="AI17" s="20"/>
      <c r="AJ17" s="35"/>
      <c r="AK17" s="31"/>
      <c r="AL17" s="37"/>
      <c r="AM17" s="20"/>
      <c r="AN17" s="20"/>
      <c r="AO17" s="37"/>
      <c r="AP17" s="28"/>
      <c r="AQ17" s="28"/>
      <c r="AR17" s="28"/>
      <c r="AS17" s="1"/>
    </row>
    <row r="18" spans="2:45" ht="18.75">
      <c r="B18" s="28"/>
      <c r="C18" s="28"/>
      <c r="D18" s="28"/>
      <c r="E18" s="20"/>
      <c r="F18" s="20"/>
      <c r="G18" s="20"/>
      <c r="H18" s="20"/>
      <c r="I18" s="20"/>
      <c r="J18" s="35"/>
      <c r="K18" s="35"/>
      <c r="L18" s="35"/>
      <c r="M18" s="35"/>
      <c r="N18" s="36"/>
      <c r="O18" s="36"/>
      <c r="P18" s="35"/>
      <c r="Q18" s="20"/>
      <c r="R18" s="35"/>
      <c r="S18" s="35"/>
      <c r="T18" s="35"/>
      <c r="U18" s="35"/>
      <c r="V18" s="35"/>
      <c r="W18" s="35"/>
      <c r="X18" s="35"/>
      <c r="Y18" s="35"/>
      <c r="Z18" s="35"/>
      <c r="AA18" s="20"/>
      <c r="AB18" s="20"/>
      <c r="AC18" s="20"/>
      <c r="AD18" s="20"/>
      <c r="AE18" s="20"/>
      <c r="AF18" s="20"/>
      <c r="AG18" s="35"/>
      <c r="AH18" s="20"/>
      <c r="AI18" s="20"/>
      <c r="AJ18" s="20"/>
      <c r="AK18" s="20"/>
      <c r="AL18" s="40"/>
      <c r="AM18" s="28"/>
      <c r="AN18" s="28"/>
      <c r="AO18" s="28"/>
      <c r="AP18" s="28"/>
      <c r="AQ18" s="28"/>
      <c r="AR18" s="28"/>
      <c r="AS18" s="1"/>
    </row>
    <row r="19" spans="2:45" ht="18.75">
      <c r="B19" s="28"/>
      <c r="C19" s="28"/>
      <c r="D19" s="2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8"/>
      <c r="AM19" s="28"/>
      <c r="AN19" s="28"/>
      <c r="AO19" s="28"/>
      <c r="AP19" s="28"/>
      <c r="AQ19" s="28"/>
      <c r="AR19" s="28"/>
      <c r="AS19" s="1"/>
    </row>
    <row r="20" spans="2:45" ht="18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40"/>
      <c r="AM20" s="28"/>
      <c r="AN20" s="28"/>
      <c r="AO20" s="28"/>
      <c r="AP20" s="28"/>
      <c r="AQ20" s="28"/>
      <c r="AR20" s="28"/>
      <c r="AS20" s="1"/>
    </row>
    <row r="21" spans="2:45" ht="18.75">
      <c r="B21" s="157"/>
      <c r="C21" s="157"/>
      <c r="D21" s="158"/>
      <c r="E21" s="153" t="s">
        <v>13</v>
      </c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5"/>
      <c r="AK21" s="28"/>
      <c r="AL21" s="109">
        <f>SUM(AL14:AL20)</f>
        <v>0</v>
      </c>
      <c r="AM21" s="110" t="s">
        <v>34</v>
      </c>
      <c r="AN21" s="27"/>
      <c r="AO21" s="26">
        <f>SUM(AO14:AO20)</f>
        <v>0</v>
      </c>
      <c r="AP21" s="28"/>
      <c r="AQ21" s="28"/>
      <c r="AR21" s="28"/>
      <c r="AS21" s="1"/>
    </row>
    <row r="22" spans="2:45" ht="18.75">
      <c r="B22" s="41" t="s">
        <v>37</v>
      </c>
      <c r="C22" s="41"/>
      <c r="D22" s="41"/>
      <c r="E22" s="42" t="s">
        <v>38</v>
      </c>
      <c r="F22" s="42"/>
      <c r="G22" s="42"/>
      <c r="H22" s="42"/>
      <c r="I22" s="42"/>
      <c r="J22" s="42"/>
      <c r="K22" s="42"/>
      <c r="L22" s="108" t="str">
        <f>"("&amp;_xlfn.BAHTTEXT(AL21)&amp;")"</f>
        <v>(ศูนย์บาทถ้วน)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4"/>
    </row>
    <row r="23" spans="3:45" ht="18.75">
      <c r="C23" s="43"/>
      <c r="D23" s="43"/>
      <c r="E23" s="43"/>
      <c r="F23" s="43"/>
      <c r="I23" s="43"/>
      <c r="K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R23" s="43"/>
      <c r="AS23" s="43"/>
    </row>
    <row r="24" spans="2:45" ht="18.75">
      <c r="B24" s="47" t="s">
        <v>36</v>
      </c>
      <c r="C24" s="43"/>
      <c r="D24" s="43"/>
      <c r="E24" s="43"/>
      <c r="F24" s="43"/>
      <c r="I24" s="43"/>
      <c r="K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R24" s="43"/>
      <c r="AS24" s="43"/>
    </row>
    <row r="25" spans="2:47" ht="27" customHeight="1">
      <c r="B25" s="1"/>
      <c r="C25" s="1"/>
      <c r="D25" s="1" t="s">
        <v>44</v>
      </c>
      <c r="E25" s="1"/>
      <c r="F25" s="1"/>
      <c r="G25" s="47"/>
      <c r="H25" s="47"/>
      <c r="I25" s="1"/>
      <c r="J25" s="47" t="s">
        <v>40</v>
      </c>
      <c r="K25" s="1"/>
      <c r="L25" s="1"/>
      <c r="M25" s="1"/>
      <c r="O25" s="46"/>
      <c r="P25" s="1"/>
      <c r="Q25" s="1"/>
      <c r="R25" s="1"/>
      <c r="S25" s="1"/>
      <c r="T25" s="1"/>
      <c r="U25" s="1"/>
      <c r="V25" s="1"/>
      <c r="W25" s="1"/>
      <c r="X25" s="1"/>
      <c r="Y25" s="1"/>
      <c r="AD25" s="43"/>
      <c r="AE25" s="43"/>
      <c r="AF25" s="43"/>
      <c r="AG25" s="43"/>
      <c r="AH25" s="1"/>
      <c r="AI25" s="1"/>
      <c r="AJ25" s="43"/>
      <c r="AK25" s="1"/>
      <c r="AL25" s="1"/>
      <c r="AM25" s="46" t="s">
        <v>39</v>
      </c>
      <c r="AN25" s="48"/>
      <c r="AO25" s="1"/>
      <c r="AP25" s="1"/>
      <c r="AQ25" s="1"/>
      <c r="AR25" s="46" t="s">
        <v>41</v>
      </c>
      <c r="AS25" s="46"/>
      <c r="AT25" s="46"/>
      <c r="AU25" s="46"/>
    </row>
    <row r="26" spans="2:47" ht="24" customHeight="1">
      <c r="B26" s="1"/>
      <c r="C26" s="1"/>
      <c r="D26" s="53" t="s">
        <v>43</v>
      </c>
      <c r="E26" s="54"/>
      <c r="F26" s="54"/>
      <c r="G26" s="49"/>
      <c r="H26" s="1"/>
      <c r="I26" s="50"/>
      <c r="J26" s="50"/>
      <c r="K26" s="50"/>
      <c r="L26" s="50"/>
      <c r="M26" s="50"/>
      <c r="N26" s="50"/>
      <c r="O26" s="50"/>
      <c r="P26" s="50"/>
      <c r="Q26" s="1"/>
      <c r="R26" s="1"/>
      <c r="S26" s="1"/>
      <c r="T26" s="1"/>
      <c r="U26" s="1"/>
      <c r="V26" s="1"/>
      <c r="W26" s="1"/>
      <c r="X26" s="1"/>
      <c r="Y26" s="145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"/>
      <c r="AK26" s="1"/>
      <c r="AL26" s="49"/>
      <c r="AM26" s="49"/>
      <c r="AN26" s="49"/>
      <c r="AO26" s="1"/>
      <c r="AP26" s="1"/>
      <c r="AQ26" s="1"/>
      <c r="AR26" s="1"/>
      <c r="AS26" s="1"/>
      <c r="AU26" s="45"/>
    </row>
    <row r="27" spans="2:45" ht="18.75">
      <c r="B27" s="1"/>
      <c r="C27" s="1"/>
      <c r="D27" s="47" t="s">
        <v>45</v>
      </c>
      <c r="F27" s="47"/>
      <c r="G27" s="1"/>
      <c r="H27" s="1"/>
      <c r="I27" s="43"/>
      <c r="J27" s="43"/>
      <c r="K27" s="1"/>
      <c r="L27" s="43"/>
      <c r="M27" s="43"/>
      <c r="N27" s="43"/>
      <c r="O27" s="43"/>
      <c r="P27" s="43"/>
      <c r="Q27" s="43"/>
      <c r="R27" s="1"/>
      <c r="S27" s="1"/>
      <c r="T27" s="1"/>
      <c r="U27" s="1"/>
      <c r="V27" s="1"/>
      <c r="W27" s="1"/>
      <c r="X27" s="1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8.75">
      <c r="B28" s="1"/>
      <c r="C28" s="1"/>
      <c r="D28" s="1"/>
      <c r="E28" s="1"/>
      <c r="F28" s="1"/>
      <c r="G28" s="43"/>
      <c r="H28" s="43"/>
      <c r="I28" s="46"/>
      <c r="J28" s="46"/>
      <c r="K28" s="46"/>
      <c r="L28" s="46"/>
      <c r="M28" s="46"/>
      <c r="N28" s="46"/>
      <c r="O28" s="1"/>
      <c r="P28" s="1"/>
      <c r="Q28" s="1"/>
      <c r="R28" s="1"/>
      <c r="S28" s="1"/>
      <c r="T28" s="47"/>
      <c r="U28" s="47"/>
      <c r="V28" s="47"/>
      <c r="W28" s="47"/>
      <c r="X28" s="47"/>
      <c r="Y28" s="43"/>
      <c r="Z28" s="43"/>
      <c r="AA28" s="43"/>
      <c r="AB28" s="43"/>
      <c r="AC28" s="43"/>
      <c r="AD28" s="43"/>
      <c r="AE28" s="43"/>
      <c r="AF28" s="43"/>
      <c r="AG28" s="43"/>
      <c r="AH28" s="47"/>
      <c r="AI28" s="47"/>
      <c r="AJ28" s="47"/>
      <c r="AK28" s="47"/>
      <c r="AL28" s="1"/>
      <c r="AM28" s="1"/>
      <c r="AN28" s="1"/>
      <c r="AO28" s="1"/>
      <c r="AP28" s="1"/>
      <c r="AQ28" s="1"/>
      <c r="AR28" s="1"/>
      <c r="AS28" s="1"/>
    </row>
  </sheetData>
  <sheetProtection/>
  <mergeCells count="20">
    <mergeCell ref="V1:Y1"/>
    <mergeCell ref="B21:D21"/>
    <mergeCell ref="E21:AJ21"/>
    <mergeCell ref="J7:K7"/>
    <mergeCell ref="AF7:AH7"/>
    <mergeCell ref="B9:AR9"/>
    <mergeCell ref="AP2:AR2"/>
    <mergeCell ref="Y26:AI26"/>
    <mergeCell ref="Y27:AI27"/>
    <mergeCell ref="F6:I6"/>
    <mergeCell ref="J6:K6"/>
    <mergeCell ref="L6:N6"/>
    <mergeCell ref="Z6:AE6"/>
    <mergeCell ref="AS11:AS13"/>
    <mergeCell ref="F12:AJ12"/>
    <mergeCell ref="AM12:AN12"/>
    <mergeCell ref="AM13:AN13"/>
    <mergeCell ref="C11:C13"/>
    <mergeCell ref="F11:AJ11"/>
    <mergeCell ref="AM11:AN11"/>
  </mergeCells>
  <printOptions/>
  <pageMargins left="0.1968503937007874" right="0" top="0.1968503937007874" bottom="0.1968503937007874" header="0.5511811023622047" footer="0.5905511811023623"/>
  <pageSetup horizontalDpi="600" verticalDpi="600" orientation="landscape" paperSize="9" scale="84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H18" sqref="H18"/>
    </sheetView>
  </sheetViews>
  <sheetFormatPr defaultColWidth="9.140625" defaultRowHeight="21.75"/>
  <cols>
    <col min="1" max="1" width="5.00390625" style="58" customWidth="1"/>
    <col min="2" max="2" width="15.140625" style="58" customWidth="1"/>
    <col min="3" max="3" width="14.140625" style="58" customWidth="1"/>
    <col min="4" max="4" width="8.00390625" style="58" customWidth="1"/>
    <col min="5" max="5" width="5.28125" style="58" customWidth="1"/>
    <col min="6" max="6" width="9.8515625" style="58" customWidth="1"/>
    <col min="7" max="7" width="5.421875" style="58" customWidth="1"/>
    <col min="8" max="8" width="10.421875" style="58" customWidth="1"/>
    <col min="9" max="9" width="5.28125" style="58" customWidth="1"/>
    <col min="10" max="10" width="10.57421875" style="58" customWidth="1"/>
    <col min="11" max="11" width="5.00390625" style="58" customWidth="1"/>
    <col min="12" max="12" width="10.28125" style="58" customWidth="1"/>
    <col min="13" max="13" width="6.00390625" style="58" customWidth="1"/>
    <col min="14" max="14" width="10.57421875" style="58" customWidth="1"/>
    <col min="15" max="15" width="5.140625" style="58" customWidth="1"/>
    <col min="16" max="16" width="10.421875" style="58" customWidth="1"/>
    <col min="17" max="17" width="6.00390625" style="58" customWidth="1"/>
    <col min="18" max="18" width="11.00390625" style="58" customWidth="1"/>
    <col min="19" max="19" width="5.28125" style="58" customWidth="1"/>
    <col min="20" max="20" width="12.28125" style="58" customWidth="1"/>
    <col min="21" max="16384" width="9.140625" style="58" customWidth="1"/>
  </cols>
  <sheetData>
    <row r="1" spans="18:20" ht="23.25" customHeight="1">
      <c r="R1" s="120" t="s">
        <v>65</v>
      </c>
      <c r="S1" s="120"/>
      <c r="T1" s="120"/>
    </row>
    <row r="2" spans="1:26" ht="21">
      <c r="A2" s="120" t="s">
        <v>47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03"/>
      <c r="V2" s="103"/>
      <c r="W2" s="103"/>
      <c r="X2" s="103"/>
      <c r="Y2" s="103"/>
      <c r="Z2" s="103"/>
    </row>
    <row r="3" spans="1:20" ht="21">
      <c r="A3" s="124" t="s">
        <v>93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21">
      <c r="A4" s="120" t="s">
        <v>94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s="45" customFormat="1" ht="18.75" customHeight="1">
      <c r="A5" s="121" t="s">
        <v>48</v>
      </c>
      <c r="B5" s="121" t="s">
        <v>71</v>
      </c>
      <c r="C5" s="121" t="s">
        <v>18</v>
      </c>
      <c r="D5" s="127" t="s">
        <v>56</v>
      </c>
      <c r="E5" s="118" t="s">
        <v>89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19"/>
    </row>
    <row r="6" spans="1:20" s="45" customFormat="1" ht="18.75">
      <c r="A6" s="122"/>
      <c r="B6" s="122"/>
      <c r="C6" s="122"/>
      <c r="D6" s="128"/>
      <c r="E6" s="118" t="s">
        <v>49</v>
      </c>
      <c r="F6" s="119"/>
      <c r="G6" s="118" t="s">
        <v>51</v>
      </c>
      <c r="H6" s="119"/>
      <c r="I6" s="118" t="s">
        <v>52</v>
      </c>
      <c r="J6" s="119"/>
      <c r="K6" s="118" t="s">
        <v>53</v>
      </c>
      <c r="L6" s="119"/>
      <c r="M6" s="118" t="s">
        <v>54</v>
      </c>
      <c r="N6" s="119"/>
      <c r="O6" s="118" t="s">
        <v>58</v>
      </c>
      <c r="P6" s="119"/>
      <c r="Q6" s="118" t="s">
        <v>59</v>
      </c>
      <c r="R6" s="119"/>
      <c r="S6" s="118" t="s">
        <v>55</v>
      </c>
      <c r="T6" s="119"/>
    </row>
    <row r="7" spans="1:20" s="45" customFormat="1" ht="31.5">
      <c r="A7" s="123"/>
      <c r="B7" s="123"/>
      <c r="C7" s="123"/>
      <c r="D7" s="129"/>
      <c r="E7" s="84" t="s">
        <v>57</v>
      </c>
      <c r="F7" s="77" t="s">
        <v>50</v>
      </c>
      <c r="G7" s="84" t="s">
        <v>57</v>
      </c>
      <c r="H7" s="77" t="s">
        <v>50</v>
      </c>
      <c r="I7" s="84" t="s">
        <v>57</v>
      </c>
      <c r="J7" s="77" t="s">
        <v>50</v>
      </c>
      <c r="K7" s="84" t="s">
        <v>57</v>
      </c>
      <c r="L7" s="77" t="s">
        <v>50</v>
      </c>
      <c r="M7" s="84" t="s">
        <v>57</v>
      </c>
      <c r="N7" s="77" t="s">
        <v>50</v>
      </c>
      <c r="O7" s="84" t="s">
        <v>57</v>
      </c>
      <c r="P7" s="77" t="s">
        <v>50</v>
      </c>
      <c r="Q7" s="84" t="s">
        <v>57</v>
      </c>
      <c r="R7" s="77" t="s">
        <v>50</v>
      </c>
      <c r="S7" s="84" t="s">
        <v>57</v>
      </c>
      <c r="T7" s="77" t="s">
        <v>50</v>
      </c>
    </row>
    <row r="8" spans="1:20" ht="21">
      <c r="A8" s="60"/>
      <c r="B8" s="105"/>
      <c r="C8" s="105"/>
      <c r="D8" s="64"/>
      <c r="E8" s="65"/>
      <c r="F8" s="66"/>
      <c r="G8" s="65"/>
      <c r="H8" s="66"/>
      <c r="I8" s="65"/>
      <c r="J8" s="66"/>
      <c r="K8" s="65"/>
      <c r="L8" s="66"/>
      <c r="M8" s="65"/>
      <c r="N8" s="66"/>
      <c r="O8" s="65"/>
      <c r="P8" s="66"/>
      <c r="Q8" s="65"/>
      <c r="R8" s="66"/>
      <c r="S8" s="66"/>
      <c r="T8" s="66"/>
    </row>
    <row r="9" spans="1:20" ht="21">
      <c r="A9" s="60"/>
      <c r="B9" s="62"/>
      <c r="C9" s="111"/>
      <c r="D9" s="64"/>
      <c r="E9" s="65"/>
      <c r="F9" s="66"/>
      <c r="G9" s="65"/>
      <c r="H9" s="66"/>
      <c r="I9" s="65"/>
      <c r="J9" s="66"/>
      <c r="K9" s="65"/>
      <c r="L9" s="66"/>
      <c r="M9" s="65"/>
      <c r="N9" s="66"/>
      <c r="O9" s="65"/>
      <c r="P9" s="66"/>
      <c r="Q9" s="65"/>
      <c r="R9" s="66"/>
      <c r="S9" s="65"/>
      <c r="T9" s="66"/>
    </row>
    <row r="10" spans="1:20" ht="21">
      <c r="A10" s="60"/>
      <c r="B10" s="62"/>
      <c r="C10" s="111"/>
      <c r="D10" s="64"/>
      <c r="E10" s="65"/>
      <c r="F10" s="66"/>
      <c r="G10" s="65"/>
      <c r="H10" s="66"/>
      <c r="I10" s="65"/>
      <c r="J10" s="66"/>
      <c r="K10" s="65"/>
      <c r="L10" s="66"/>
      <c r="M10" s="65"/>
      <c r="N10" s="66"/>
      <c r="O10" s="65"/>
      <c r="P10" s="66"/>
      <c r="Q10" s="65"/>
      <c r="R10" s="66"/>
      <c r="S10" s="65"/>
      <c r="T10" s="66"/>
    </row>
    <row r="11" spans="1:20" ht="21">
      <c r="A11" s="60"/>
      <c r="B11" s="62"/>
      <c r="C11" s="111"/>
      <c r="D11" s="64"/>
      <c r="E11" s="65"/>
      <c r="F11" s="66"/>
      <c r="G11" s="65"/>
      <c r="H11" s="66"/>
      <c r="I11" s="65"/>
      <c r="J11" s="66"/>
      <c r="K11" s="65"/>
      <c r="L11" s="66"/>
      <c r="M11" s="65"/>
      <c r="N11" s="66"/>
      <c r="O11" s="65"/>
      <c r="P11" s="66"/>
      <c r="Q11" s="65"/>
      <c r="R11" s="66"/>
      <c r="S11" s="65"/>
      <c r="T11" s="66"/>
    </row>
    <row r="12" spans="1:20" ht="21">
      <c r="A12" s="60"/>
      <c r="B12" s="62"/>
      <c r="C12" s="112"/>
      <c r="D12" s="64"/>
      <c r="E12" s="65"/>
      <c r="F12" s="66"/>
      <c r="G12" s="65"/>
      <c r="H12" s="66"/>
      <c r="I12" s="65"/>
      <c r="J12" s="66"/>
      <c r="K12" s="65"/>
      <c r="L12" s="66"/>
      <c r="M12" s="65"/>
      <c r="N12" s="66"/>
      <c r="O12" s="65"/>
      <c r="P12" s="66"/>
      <c r="Q12" s="65"/>
      <c r="R12" s="66"/>
      <c r="S12" s="65"/>
      <c r="T12" s="66"/>
    </row>
    <row r="13" spans="1:20" ht="21">
      <c r="A13" s="60"/>
      <c r="B13" s="104"/>
      <c r="C13" s="61"/>
      <c r="D13" s="64"/>
      <c r="E13" s="65"/>
      <c r="F13" s="66"/>
      <c r="G13" s="65"/>
      <c r="H13" s="66"/>
      <c r="I13" s="65"/>
      <c r="J13" s="66"/>
      <c r="K13" s="65"/>
      <c r="L13" s="66"/>
      <c r="M13" s="65"/>
      <c r="N13" s="66"/>
      <c r="O13" s="65"/>
      <c r="P13" s="66"/>
      <c r="Q13" s="65"/>
      <c r="R13" s="66"/>
      <c r="S13" s="65"/>
      <c r="T13" s="66"/>
    </row>
    <row r="14" spans="1:20" ht="21">
      <c r="A14" s="69"/>
      <c r="B14" s="102"/>
      <c r="C14" s="102"/>
      <c r="D14" s="7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66"/>
      <c r="S14" s="66"/>
      <c r="T14" s="72"/>
    </row>
    <row r="15" spans="1:20" s="76" customFormat="1" ht="21.75" thickBot="1">
      <c r="A15" s="73"/>
      <c r="B15" s="85"/>
      <c r="C15" s="85"/>
      <c r="D15" s="74"/>
      <c r="E15" s="75"/>
      <c r="F15" s="79"/>
      <c r="G15" s="80"/>
      <c r="H15" s="79"/>
      <c r="I15" s="80"/>
      <c r="J15" s="79"/>
      <c r="K15" s="80"/>
      <c r="L15" s="79"/>
      <c r="M15" s="80"/>
      <c r="N15" s="79"/>
      <c r="O15" s="80"/>
      <c r="P15" s="79"/>
      <c r="Q15" s="80"/>
      <c r="R15" s="79"/>
      <c r="S15" s="79"/>
      <c r="T15" s="79"/>
    </row>
    <row r="16" ht="21.75" thickTop="1"/>
    <row r="17" ht="21">
      <c r="T17" s="59"/>
    </row>
  </sheetData>
  <sheetProtection/>
  <mergeCells count="17">
    <mergeCell ref="R1:T1"/>
    <mergeCell ref="G6:H6"/>
    <mergeCell ref="I6:J6"/>
    <mergeCell ref="K6:L6"/>
    <mergeCell ref="A2:T2"/>
    <mergeCell ref="A5:A7"/>
    <mergeCell ref="A3:T3"/>
    <mergeCell ref="A4:T4"/>
    <mergeCell ref="B5:B7"/>
    <mergeCell ref="C5:C7"/>
    <mergeCell ref="D5:D7"/>
    <mergeCell ref="E5:T5"/>
    <mergeCell ref="E6:F6"/>
    <mergeCell ref="M6:N6"/>
    <mergeCell ref="O6:P6"/>
    <mergeCell ref="Q6:R6"/>
    <mergeCell ref="S6:T6"/>
  </mergeCells>
  <printOptions/>
  <pageMargins left="0.35" right="0.19" top="0.69" bottom="0.5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B10" sqref="B10"/>
    </sheetView>
  </sheetViews>
  <sheetFormatPr defaultColWidth="9.140625" defaultRowHeight="21.75"/>
  <cols>
    <col min="1" max="1" width="5.00390625" style="58" customWidth="1"/>
    <col min="2" max="2" width="19.421875" style="58" customWidth="1"/>
    <col min="3" max="3" width="9.421875" style="58" customWidth="1"/>
    <col min="4" max="4" width="8.00390625" style="58" customWidth="1"/>
    <col min="5" max="5" width="5.28125" style="58" customWidth="1"/>
    <col min="6" max="6" width="9.8515625" style="58" customWidth="1"/>
    <col min="7" max="7" width="5.421875" style="58" customWidth="1"/>
    <col min="8" max="8" width="10.421875" style="58" customWidth="1"/>
    <col min="9" max="9" width="5.28125" style="58" customWidth="1"/>
    <col min="10" max="10" width="10.57421875" style="58" customWidth="1"/>
    <col min="11" max="11" width="5.00390625" style="58" customWidth="1"/>
    <col min="12" max="12" width="10.28125" style="58" customWidth="1"/>
    <col min="13" max="13" width="6.00390625" style="58" customWidth="1"/>
    <col min="14" max="14" width="10.57421875" style="58" customWidth="1"/>
    <col min="15" max="15" width="5.140625" style="58" customWidth="1"/>
    <col min="16" max="16" width="10.421875" style="58" customWidth="1"/>
    <col min="17" max="17" width="6.00390625" style="58" customWidth="1"/>
    <col min="18" max="18" width="11.00390625" style="58" customWidth="1"/>
    <col min="19" max="19" width="5.28125" style="58" customWidth="1"/>
    <col min="20" max="20" width="12.28125" style="58" customWidth="1"/>
    <col min="21" max="16384" width="9.140625" style="58" customWidth="1"/>
  </cols>
  <sheetData>
    <row r="1" spans="18:20" ht="23.25" customHeight="1">
      <c r="R1" s="120" t="s">
        <v>95</v>
      </c>
      <c r="S1" s="120"/>
      <c r="T1" s="120"/>
    </row>
    <row r="2" spans="1:26" ht="21">
      <c r="A2" s="120" t="s">
        <v>91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03"/>
      <c r="V2" s="103"/>
      <c r="W2" s="103"/>
      <c r="X2" s="103"/>
      <c r="Y2" s="103"/>
      <c r="Z2" s="103"/>
    </row>
    <row r="3" spans="1:20" ht="21">
      <c r="A3" s="124" t="s">
        <v>93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21">
      <c r="A4" s="120" t="s">
        <v>70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s="45" customFormat="1" ht="18.75" customHeight="1">
      <c r="A5" s="121" t="s">
        <v>48</v>
      </c>
      <c r="B5" s="121" t="s">
        <v>71</v>
      </c>
      <c r="C5" s="121" t="s">
        <v>18</v>
      </c>
      <c r="D5" s="127" t="s">
        <v>56</v>
      </c>
      <c r="E5" s="118" t="s">
        <v>89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19"/>
    </row>
    <row r="6" spans="1:20" s="45" customFormat="1" ht="18.75">
      <c r="A6" s="122"/>
      <c r="B6" s="122"/>
      <c r="C6" s="122"/>
      <c r="D6" s="128"/>
      <c r="E6" s="118" t="s">
        <v>49</v>
      </c>
      <c r="F6" s="119"/>
      <c r="G6" s="118" t="s">
        <v>51</v>
      </c>
      <c r="H6" s="119"/>
      <c r="I6" s="118" t="s">
        <v>52</v>
      </c>
      <c r="J6" s="119"/>
      <c r="K6" s="118" t="s">
        <v>53</v>
      </c>
      <c r="L6" s="119"/>
      <c r="M6" s="118" t="s">
        <v>54</v>
      </c>
      <c r="N6" s="119"/>
      <c r="O6" s="118" t="s">
        <v>58</v>
      </c>
      <c r="P6" s="119"/>
      <c r="Q6" s="118" t="s">
        <v>59</v>
      </c>
      <c r="R6" s="119"/>
      <c r="S6" s="118" t="s">
        <v>55</v>
      </c>
      <c r="T6" s="119"/>
    </row>
    <row r="7" spans="1:20" s="45" customFormat="1" ht="31.5">
      <c r="A7" s="123"/>
      <c r="B7" s="123"/>
      <c r="C7" s="123"/>
      <c r="D7" s="129"/>
      <c r="E7" s="84" t="s">
        <v>57</v>
      </c>
      <c r="F7" s="77" t="s">
        <v>50</v>
      </c>
      <c r="G7" s="84" t="s">
        <v>57</v>
      </c>
      <c r="H7" s="77" t="s">
        <v>50</v>
      </c>
      <c r="I7" s="84" t="s">
        <v>57</v>
      </c>
      <c r="J7" s="77" t="s">
        <v>50</v>
      </c>
      <c r="K7" s="84" t="s">
        <v>57</v>
      </c>
      <c r="L7" s="77" t="s">
        <v>50</v>
      </c>
      <c r="M7" s="84" t="s">
        <v>57</v>
      </c>
      <c r="N7" s="77" t="s">
        <v>50</v>
      </c>
      <c r="O7" s="84" t="s">
        <v>57</v>
      </c>
      <c r="P7" s="77" t="s">
        <v>50</v>
      </c>
      <c r="Q7" s="84" t="s">
        <v>57</v>
      </c>
      <c r="R7" s="77" t="s">
        <v>50</v>
      </c>
      <c r="S7" s="84" t="s">
        <v>57</v>
      </c>
      <c r="T7" s="77" t="s">
        <v>50</v>
      </c>
    </row>
    <row r="8" spans="1:20" ht="21">
      <c r="A8" s="60"/>
      <c r="B8" s="131" t="s">
        <v>98</v>
      </c>
      <c r="C8" s="132"/>
      <c r="D8" s="64"/>
      <c r="E8" s="65"/>
      <c r="F8" s="66"/>
      <c r="G8" s="65"/>
      <c r="H8" s="66"/>
      <c r="I8" s="65"/>
      <c r="J8" s="66"/>
      <c r="K8" s="65"/>
      <c r="L8" s="66"/>
      <c r="M8" s="65"/>
      <c r="N8" s="66"/>
      <c r="O8" s="65"/>
      <c r="P8" s="66"/>
      <c r="Q8" s="65"/>
      <c r="R8" s="66"/>
      <c r="S8" s="66"/>
      <c r="T8" s="66"/>
    </row>
    <row r="9" spans="1:20" ht="21">
      <c r="A9" s="60">
        <v>1</v>
      </c>
      <c r="B9" s="62" t="s">
        <v>61</v>
      </c>
      <c r="C9" s="113" t="s">
        <v>42</v>
      </c>
      <c r="D9" s="64">
        <v>68.25</v>
      </c>
      <c r="E9" s="65">
        <v>23</v>
      </c>
      <c r="F9" s="66">
        <f>+D9*E9</f>
        <v>1569.75</v>
      </c>
      <c r="G9" s="65">
        <v>20</v>
      </c>
      <c r="H9" s="66">
        <f>+D9*G9</f>
        <v>1365</v>
      </c>
      <c r="I9" s="65">
        <v>21</v>
      </c>
      <c r="J9" s="66">
        <f>+I9*D9</f>
        <v>1433.25</v>
      </c>
      <c r="K9" s="65">
        <v>22</v>
      </c>
      <c r="L9" s="66">
        <f>+D9*K9</f>
        <v>1501.5</v>
      </c>
      <c r="M9" s="65">
        <v>23</v>
      </c>
      <c r="N9" s="66">
        <f>+D9*M9</f>
        <v>1569.75</v>
      </c>
      <c r="O9" s="65">
        <v>20</v>
      </c>
      <c r="P9" s="66">
        <f>+D9*O9</f>
        <v>1365</v>
      </c>
      <c r="Q9" s="65">
        <v>23</v>
      </c>
      <c r="R9" s="66">
        <f>+Q9*D9</f>
        <v>1569.75</v>
      </c>
      <c r="S9" s="65">
        <f>+E9+G9+I9+K9+M9+O9+Q9</f>
        <v>152</v>
      </c>
      <c r="T9" s="66">
        <f>F9+H9+J9+L9+N9+P9+R9</f>
        <v>10374</v>
      </c>
    </row>
    <row r="10" spans="1:20" ht="21">
      <c r="A10" s="60">
        <v>2</v>
      </c>
      <c r="B10" s="62" t="s">
        <v>62</v>
      </c>
      <c r="C10" s="113" t="s">
        <v>42</v>
      </c>
      <c r="D10" s="64">
        <v>68.25</v>
      </c>
      <c r="E10" s="65">
        <v>23</v>
      </c>
      <c r="F10" s="66">
        <f>+D10*E10</f>
        <v>1569.75</v>
      </c>
      <c r="G10" s="65">
        <v>20</v>
      </c>
      <c r="H10" s="66">
        <f>+D10*G10</f>
        <v>1365</v>
      </c>
      <c r="I10" s="65">
        <v>21</v>
      </c>
      <c r="J10" s="66">
        <f>+I10*D10</f>
        <v>1433.25</v>
      </c>
      <c r="K10" s="65">
        <v>22</v>
      </c>
      <c r="L10" s="66">
        <f>+D10*K10</f>
        <v>1501.5</v>
      </c>
      <c r="M10" s="65">
        <v>23</v>
      </c>
      <c r="N10" s="66">
        <f>+D10*M10</f>
        <v>1569.75</v>
      </c>
      <c r="O10" s="65">
        <v>20</v>
      </c>
      <c r="P10" s="66">
        <f>+D10*O10</f>
        <v>1365</v>
      </c>
      <c r="Q10" s="65">
        <v>23</v>
      </c>
      <c r="R10" s="66">
        <f>+Q10*D10</f>
        <v>1569.75</v>
      </c>
      <c r="S10" s="65">
        <f>+E10+G10+I10+K10+M10+O10+Q10</f>
        <v>152</v>
      </c>
      <c r="T10" s="66">
        <f>F10+H10+J10+L10+N10+P10+R10</f>
        <v>10374</v>
      </c>
    </row>
    <row r="11" spans="1:20" ht="21">
      <c r="A11" s="60">
        <v>3</v>
      </c>
      <c r="B11" s="62" t="s">
        <v>60</v>
      </c>
      <c r="C11" s="113" t="s">
        <v>42</v>
      </c>
      <c r="D11" s="64">
        <v>68.25</v>
      </c>
      <c r="E11" s="65">
        <v>23</v>
      </c>
      <c r="F11" s="66">
        <f>+D11*E11</f>
        <v>1569.75</v>
      </c>
      <c r="G11" s="65">
        <v>20</v>
      </c>
      <c r="H11" s="66">
        <f>+D11*G11</f>
        <v>1365</v>
      </c>
      <c r="I11" s="65">
        <v>21</v>
      </c>
      <c r="J11" s="66">
        <f>+I11*D11</f>
        <v>1433.25</v>
      </c>
      <c r="K11" s="65">
        <v>22</v>
      </c>
      <c r="L11" s="66">
        <f>+D11*K11</f>
        <v>1501.5</v>
      </c>
      <c r="M11" s="65">
        <v>23</v>
      </c>
      <c r="N11" s="66">
        <f>+D11*M11</f>
        <v>1569.75</v>
      </c>
      <c r="O11" s="65">
        <v>20</v>
      </c>
      <c r="P11" s="66">
        <f>+D11*O11</f>
        <v>1365</v>
      </c>
      <c r="Q11" s="65">
        <v>23</v>
      </c>
      <c r="R11" s="66">
        <f>+Q11*D11</f>
        <v>1569.75</v>
      </c>
      <c r="S11" s="65">
        <f>+E11+G11+I11+K11+M11+O11+Q11</f>
        <v>152</v>
      </c>
      <c r="T11" s="66">
        <f>F11+H11+J11+L11+N11+P11+R11</f>
        <v>10374</v>
      </c>
    </row>
    <row r="12" spans="1:20" ht="21">
      <c r="A12" s="60">
        <v>4</v>
      </c>
      <c r="B12" s="62" t="s">
        <v>63</v>
      </c>
      <c r="C12" s="113" t="s">
        <v>42</v>
      </c>
      <c r="D12" s="64">
        <v>68.25</v>
      </c>
      <c r="E12" s="65">
        <v>23</v>
      </c>
      <c r="F12" s="66">
        <f>+D12*E12</f>
        <v>1569.75</v>
      </c>
      <c r="G12" s="65">
        <v>20</v>
      </c>
      <c r="H12" s="66">
        <f>+D12*G12</f>
        <v>1365</v>
      </c>
      <c r="I12" s="65">
        <v>21</v>
      </c>
      <c r="J12" s="66">
        <f>+I12*D12</f>
        <v>1433.25</v>
      </c>
      <c r="K12" s="65">
        <v>22</v>
      </c>
      <c r="L12" s="66">
        <f>+D12*K12</f>
        <v>1501.5</v>
      </c>
      <c r="M12" s="65">
        <v>23</v>
      </c>
      <c r="N12" s="66">
        <f>+D12*M12</f>
        <v>1569.75</v>
      </c>
      <c r="O12" s="65">
        <v>20</v>
      </c>
      <c r="P12" s="66">
        <f>+D12*O12</f>
        <v>1365</v>
      </c>
      <c r="Q12" s="65">
        <v>23</v>
      </c>
      <c r="R12" s="66">
        <f>+Q12*D12</f>
        <v>1569.75</v>
      </c>
      <c r="S12" s="65">
        <f>+E12+G12+I12+K12+M12+O12+Q12</f>
        <v>152</v>
      </c>
      <c r="T12" s="66">
        <f>F12+H12+J12+L12+N12+P12+R12</f>
        <v>10374</v>
      </c>
    </row>
    <row r="13" spans="1:20" ht="21">
      <c r="A13" s="60">
        <v>5</v>
      </c>
      <c r="B13" s="62" t="s">
        <v>64</v>
      </c>
      <c r="C13" s="112" t="s">
        <v>42</v>
      </c>
      <c r="D13" s="64">
        <v>68.25</v>
      </c>
      <c r="E13" s="65">
        <v>23</v>
      </c>
      <c r="F13" s="66">
        <f>+D13*E13</f>
        <v>1569.75</v>
      </c>
      <c r="G13" s="65">
        <v>20</v>
      </c>
      <c r="H13" s="66">
        <f>+D13*G13</f>
        <v>1365</v>
      </c>
      <c r="I13" s="65">
        <v>21</v>
      </c>
      <c r="J13" s="66">
        <f>+I13*D13</f>
        <v>1433.25</v>
      </c>
      <c r="K13" s="65">
        <v>22</v>
      </c>
      <c r="L13" s="66">
        <f>+D13*K13</f>
        <v>1501.5</v>
      </c>
      <c r="M13" s="65">
        <v>23</v>
      </c>
      <c r="N13" s="66">
        <f>+D13*M13</f>
        <v>1569.75</v>
      </c>
      <c r="O13" s="65">
        <v>20</v>
      </c>
      <c r="P13" s="66">
        <f>+D13*O13</f>
        <v>1365</v>
      </c>
      <c r="Q13" s="65">
        <v>23</v>
      </c>
      <c r="R13" s="66">
        <f>+Q13*D13</f>
        <v>1569.75</v>
      </c>
      <c r="S13" s="65">
        <f>+E13+G13+I13+K13+M13+O13+Q13</f>
        <v>152</v>
      </c>
      <c r="T13" s="66">
        <f>F13+H13+J13+L13+N13+P13+R13</f>
        <v>10374</v>
      </c>
    </row>
    <row r="14" spans="1:20" ht="21">
      <c r="A14" s="69"/>
      <c r="B14" s="102"/>
      <c r="C14" s="102"/>
      <c r="D14" s="7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66"/>
      <c r="S14" s="66"/>
      <c r="T14" s="72"/>
    </row>
    <row r="15" spans="1:20" s="76" customFormat="1" ht="21.75" thickBot="1">
      <c r="A15" s="73"/>
      <c r="B15" s="85"/>
      <c r="C15" s="85"/>
      <c r="D15" s="74"/>
      <c r="E15" s="75"/>
      <c r="F15" s="79">
        <f>SUM(F9:F14)</f>
        <v>7848.75</v>
      </c>
      <c r="G15" s="80"/>
      <c r="H15" s="79">
        <f>SUM(H9:H14)</f>
        <v>6825</v>
      </c>
      <c r="I15" s="80"/>
      <c r="J15" s="79">
        <f>SUM(J9:J14)</f>
        <v>7166.25</v>
      </c>
      <c r="K15" s="80"/>
      <c r="L15" s="79">
        <f>SUM(L9:L14)</f>
        <v>7507.5</v>
      </c>
      <c r="M15" s="80"/>
      <c r="N15" s="79">
        <f>SUM(N9:N14)</f>
        <v>7848.75</v>
      </c>
      <c r="O15" s="80"/>
      <c r="P15" s="79">
        <f>SUM(P9:P14)</f>
        <v>6825</v>
      </c>
      <c r="Q15" s="80"/>
      <c r="R15" s="79">
        <f>SUM(R9:R14)</f>
        <v>7848.75</v>
      </c>
      <c r="S15" s="79"/>
      <c r="T15" s="79">
        <f>SUM(T9:T14)</f>
        <v>51870</v>
      </c>
    </row>
    <row r="16" ht="21.75" thickTop="1"/>
    <row r="17" ht="21">
      <c r="T17" s="59"/>
    </row>
  </sheetData>
  <sheetProtection/>
  <mergeCells count="18">
    <mergeCell ref="C5:C7"/>
    <mergeCell ref="D5:D7"/>
    <mergeCell ref="E5:T5"/>
    <mergeCell ref="E6:F6"/>
    <mergeCell ref="M6:N6"/>
    <mergeCell ref="O6:P6"/>
    <mergeCell ref="Q6:R6"/>
    <mergeCell ref="S6:T6"/>
    <mergeCell ref="B8:C8"/>
    <mergeCell ref="R1:T1"/>
    <mergeCell ref="G6:H6"/>
    <mergeCell ref="I6:J6"/>
    <mergeCell ref="K6:L6"/>
    <mergeCell ref="A2:T2"/>
    <mergeCell ref="A5:A7"/>
    <mergeCell ref="A3:T3"/>
    <mergeCell ref="A4:T4"/>
    <mergeCell ref="B5:B7"/>
  </mergeCells>
  <printOptions/>
  <pageMargins left="0.42" right="0.19" top="0.69" bottom="0.5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B12" sqref="B12"/>
    </sheetView>
  </sheetViews>
  <sheetFormatPr defaultColWidth="9.140625" defaultRowHeight="21.75"/>
  <cols>
    <col min="1" max="1" width="5.00390625" style="58" customWidth="1"/>
    <col min="2" max="2" width="15.421875" style="58" customWidth="1"/>
    <col min="3" max="3" width="15.28125" style="58" customWidth="1"/>
    <col min="4" max="4" width="8.00390625" style="58" customWidth="1"/>
    <col min="5" max="5" width="5.28125" style="58" customWidth="1"/>
    <col min="6" max="6" width="9.8515625" style="58" customWidth="1"/>
    <col min="7" max="7" width="5.421875" style="58" customWidth="1"/>
    <col min="8" max="8" width="10.421875" style="58" customWidth="1"/>
    <col min="9" max="9" width="5.28125" style="58" customWidth="1"/>
    <col min="10" max="10" width="10.57421875" style="58" customWidth="1"/>
    <col min="11" max="11" width="5.00390625" style="58" customWidth="1"/>
    <col min="12" max="12" width="10.28125" style="58" customWidth="1"/>
    <col min="13" max="13" width="6.00390625" style="58" customWidth="1"/>
    <col min="14" max="14" width="10.57421875" style="58" customWidth="1"/>
    <col min="15" max="15" width="5.140625" style="58" customWidth="1"/>
    <col min="16" max="16" width="10.421875" style="58" customWidth="1"/>
    <col min="17" max="17" width="6.00390625" style="58" customWidth="1"/>
    <col min="18" max="18" width="11.00390625" style="58" customWidth="1"/>
    <col min="19" max="19" width="5.28125" style="58" customWidth="1"/>
    <col min="20" max="20" width="11.28125" style="58" customWidth="1"/>
    <col min="21" max="16384" width="9.140625" style="58" customWidth="1"/>
  </cols>
  <sheetData>
    <row r="1" spans="18:20" ht="23.25" customHeight="1">
      <c r="R1" s="120" t="s">
        <v>96</v>
      </c>
      <c r="S1" s="120"/>
      <c r="T1" s="120"/>
    </row>
    <row r="2" spans="1:26" ht="21">
      <c r="A2" s="120" t="s">
        <v>47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03"/>
      <c r="V2" s="103"/>
      <c r="W2" s="103"/>
      <c r="X2" s="103"/>
      <c r="Y2" s="103"/>
      <c r="Z2" s="103"/>
    </row>
    <row r="3" spans="1:20" ht="21">
      <c r="A3" s="124" t="s">
        <v>93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21">
      <c r="A4" s="120" t="s">
        <v>70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s="45" customFormat="1" ht="18.75" customHeight="1">
      <c r="A5" s="121" t="s">
        <v>48</v>
      </c>
      <c r="B5" s="121" t="s">
        <v>71</v>
      </c>
      <c r="C5" s="121" t="s">
        <v>18</v>
      </c>
      <c r="D5" s="127" t="s">
        <v>56</v>
      </c>
      <c r="E5" s="118" t="s">
        <v>89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19"/>
    </row>
    <row r="6" spans="1:20" s="45" customFormat="1" ht="18.75">
      <c r="A6" s="122"/>
      <c r="B6" s="122"/>
      <c r="C6" s="122"/>
      <c r="D6" s="128"/>
      <c r="E6" s="118" t="s">
        <v>49</v>
      </c>
      <c r="F6" s="119"/>
      <c r="G6" s="118" t="s">
        <v>51</v>
      </c>
      <c r="H6" s="119"/>
      <c r="I6" s="118" t="s">
        <v>52</v>
      </c>
      <c r="J6" s="119"/>
      <c r="K6" s="118" t="s">
        <v>53</v>
      </c>
      <c r="L6" s="119"/>
      <c r="M6" s="118" t="s">
        <v>54</v>
      </c>
      <c r="N6" s="119"/>
      <c r="O6" s="118" t="s">
        <v>58</v>
      </c>
      <c r="P6" s="119"/>
      <c r="Q6" s="118" t="s">
        <v>59</v>
      </c>
      <c r="R6" s="119"/>
      <c r="S6" s="118" t="s">
        <v>55</v>
      </c>
      <c r="T6" s="119"/>
    </row>
    <row r="7" spans="1:20" s="45" customFormat="1" ht="31.5">
      <c r="A7" s="123"/>
      <c r="B7" s="123"/>
      <c r="C7" s="123"/>
      <c r="D7" s="129"/>
      <c r="E7" s="84" t="s">
        <v>57</v>
      </c>
      <c r="F7" s="77" t="s">
        <v>50</v>
      </c>
      <c r="G7" s="84" t="s">
        <v>57</v>
      </c>
      <c r="H7" s="77" t="s">
        <v>50</v>
      </c>
      <c r="I7" s="84" t="s">
        <v>57</v>
      </c>
      <c r="J7" s="77" t="s">
        <v>50</v>
      </c>
      <c r="K7" s="84" t="s">
        <v>57</v>
      </c>
      <c r="L7" s="77" t="s">
        <v>50</v>
      </c>
      <c r="M7" s="84" t="s">
        <v>57</v>
      </c>
      <c r="N7" s="77" t="s">
        <v>50</v>
      </c>
      <c r="O7" s="84" t="s">
        <v>57</v>
      </c>
      <c r="P7" s="77" t="s">
        <v>50</v>
      </c>
      <c r="Q7" s="84" t="s">
        <v>57</v>
      </c>
      <c r="R7" s="77" t="s">
        <v>50</v>
      </c>
      <c r="S7" s="84" t="s">
        <v>57</v>
      </c>
      <c r="T7" s="77" t="s">
        <v>50</v>
      </c>
    </row>
    <row r="8" spans="1:20" ht="21">
      <c r="A8" s="60"/>
      <c r="B8" s="131" t="s">
        <v>98</v>
      </c>
      <c r="C8" s="132"/>
      <c r="D8" s="64"/>
      <c r="E8" s="65"/>
      <c r="F8" s="66"/>
      <c r="G8" s="65"/>
      <c r="H8" s="66"/>
      <c r="I8" s="65"/>
      <c r="J8" s="66"/>
      <c r="K8" s="65"/>
      <c r="L8" s="66"/>
      <c r="M8" s="65"/>
      <c r="N8" s="66"/>
      <c r="O8" s="65"/>
      <c r="P8" s="66"/>
      <c r="Q8" s="65"/>
      <c r="R8" s="66"/>
      <c r="S8" s="66"/>
      <c r="T8" s="66"/>
    </row>
    <row r="9" spans="1:20" ht="21">
      <c r="A9" s="60">
        <v>1</v>
      </c>
      <c r="B9" s="62" t="s">
        <v>76</v>
      </c>
      <c r="C9" s="111" t="s">
        <v>86</v>
      </c>
      <c r="D9" s="64">
        <v>80</v>
      </c>
      <c r="E9" s="65">
        <v>23</v>
      </c>
      <c r="F9" s="66">
        <f>+D9*E9</f>
        <v>1840</v>
      </c>
      <c r="G9" s="65">
        <v>20</v>
      </c>
      <c r="H9" s="66">
        <f>+D9*G9</f>
        <v>1600</v>
      </c>
      <c r="I9" s="65">
        <v>21</v>
      </c>
      <c r="J9" s="66">
        <f>+I9*D9</f>
        <v>1680</v>
      </c>
      <c r="K9" s="65">
        <v>22</v>
      </c>
      <c r="L9" s="66">
        <f>+D9*K9</f>
        <v>1760</v>
      </c>
      <c r="M9" s="65">
        <v>23</v>
      </c>
      <c r="N9" s="66">
        <f>+D9*M9</f>
        <v>1840</v>
      </c>
      <c r="O9" s="65">
        <v>20</v>
      </c>
      <c r="P9" s="66">
        <f>+D9*O9</f>
        <v>1600</v>
      </c>
      <c r="Q9" s="65">
        <v>23</v>
      </c>
      <c r="R9" s="66">
        <f>+Q9*D9</f>
        <v>1840</v>
      </c>
      <c r="S9" s="65">
        <f>+E9+G9+I9+K9+M9+O9+Q9</f>
        <v>152</v>
      </c>
      <c r="T9" s="66">
        <f>F9+H9+J9+L9+N9+P9+R9</f>
        <v>12160</v>
      </c>
    </row>
    <row r="10" spans="1:20" ht="21">
      <c r="A10" s="60">
        <v>2</v>
      </c>
      <c r="B10" s="62" t="s">
        <v>77</v>
      </c>
      <c r="C10" s="111" t="s">
        <v>87</v>
      </c>
      <c r="D10" s="64">
        <v>80</v>
      </c>
      <c r="E10" s="65">
        <v>23</v>
      </c>
      <c r="F10" s="66">
        <f>+D10*E10</f>
        <v>1840</v>
      </c>
      <c r="G10" s="65">
        <v>20</v>
      </c>
      <c r="H10" s="66">
        <f>+D10*G10</f>
        <v>1600</v>
      </c>
      <c r="I10" s="65">
        <v>21</v>
      </c>
      <c r="J10" s="66">
        <f>+I10*D10</f>
        <v>1680</v>
      </c>
      <c r="K10" s="65">
        <v>22</v>
      </c>
      <c r="L10" s="66">
        <f>+D10*K10</f>
        <v>1760</v>
      </c>
      <c r="M10" s="65">
        <v>23</v>
      </c>
      <c r="N10" s="66">
        <f>+D10*M10</f>
        <v>1840</v>
      </c>
      <c r="O10" s="65">
        <v>20</v>
      </c>
      <c r="P10" s="66">
        <f>+D10*O10</f>
        <v>1600</v>
      </c>
      <c r="Q10" s="65">
        <v>23</v>
      </c>
      <c r="R10" s="66">
        <f>+Q10*D10</f>
        <v>1840</v>
      </c>
      <c r="S10" s="65">
        <f>+E10+G10+I10+K10+M10+O10+Q10</f>
        <v>152</v>
      </c>
      <c r="T10" s="66">
        <f>F10+H10+J10+L10+N10+P10+R10</f>
        <v>12160</v>
      </c>
    </row>
    <row r="11" spans="1:20" ht="21">
      <c r="A11" s="60">
        <v>3</v>
      </c>
      <c r="B11" s="62" t="s">
        <v>78</v>
      </c>
      <c r="C11" s="111" t="s">
        <v>88</v>
      </c>
      <c r="D11" s="64">
        <v>80</v>
      </c>
      <c r="E11" s="65">
        <v>23</v>
      </c>
      <c r="F11" s="66">
        <f>+D11*E11</f>
        <v>1840</v>
      </c>
      <c r="G11" s="65">
        <v>20</v>
      </c>
      <c r="H11" s="66">
        <f>+D11*G11</f>
        <v>1600</v>
      </c>
      <c r="I11" s="65">
        <v>21</v>
      </c>
      <c r="J11" s="66">
        <f>+I11*D11</f>
        <v>1680</v>
      </c>
      <c r="K11" s="65">
        <v>22</v>
      </c>
      <c r="L11" s="66">
        <f>+D11*K11</f>
        <v>1760</v>
      </c>
      <c r="M11" s="65">
        <v>23</v>
      </c>
      <c r="N11" s="66">
        <f>+D11*M11</f>
        <v>1840</v>
      </c>
      <c r="O11" s="65">
        <v>20</v>
      </c>
      <c r="P11" s="66">
        <f>+D11*O11</f>
        <v>1600</v>
      </c>
      <c r="Q11" s="65">
        <v>23</v>
      </c>
      <c r="R11" s="66">
        <f>+Q11*D11</f>
        <v>1840</v>
      </c>
      <c r="S11" s="65">
        <f>+E11+G11+I11+K11+M11+O11+Q11</f>
        <v>152</v>
      </c>
      <c r="T11" s="66">
        <f>F11+H11+J11+L11+N11+P11+R11</f>
        <v>12160</v>
      </c>
    </row>
    <row r="12" spans="1:20" ht="21">
      <c r="A12" s="60"/>
      <c r="B12" s="62"/>
      <c r="C12" s="112" t="s">
        <v>79</v>
      </c>
      <c r="D12" s="64"/>
      <c r="E12" s="65"/>
      <c r="F12" s="66"/>
      <c r="G12" s="65"/>
      <c r="H12" s="66"/>
      <c r="I12" s="65"/>
      <c r="J12" s="66"/>
      <c r="K12" s="65"/>
      <c r="L12" s="66"/>
      <c r="M12" s="65"/>
      <c r="N12" s="66"/>
      <c r="O12" s="65"/>
      <c r="P12" s="66"/>
      <c r="Q12" s="65"/>
      <c r="R12" s="66"/>
      <c r="S12" s="65"/>
      <c r="T12" s="66"/>
    </row>
    <row r="13" spans="1:20" ht="21">
      <c r="A13" s="60"/>
      <c r="B13" s="104"/>
      <c r="C13" s="61"/>
      <c r="D13" s="64"/>
      <c r="E13" s="65"/>
      <c r="F13" s="66"/>
      <c r="G13" s="65"/>
      <c r="H13" s="66"/>
      <c r="I13" s="65"/>
      <c r="J13" s="66"/>
      <c r="K13" s="65"/>
      <c r="L13" s="66"/>
      <c r="M13" s="65"/>
      <c r="N13" s="66"/>
      <c r="O13" s="65"/>
      <c r="P13" s="66"/>
      <c r="Q13" s="65"/>
      <c r="R13" s="66"/>
      <c r="S13" s="65"/>
      <c r="T13" s="66"/>
    </row>
    <row r="14" spans="1:20" ht="21">
      <c r="A14" s="69"/>
      <c r="B14" s="102"/>
      <c r="C14" s="102"/>
      <c r="D14" s="7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66"/>
      <c r="S14" s="66"/>
      <c r="T14" s="72"/>
    </row>
    <row r="15" spans="1:20" s="76" customFormat="1" ht="21.75" thickBot="1">
      <c r="A15" s="73"/>
      <c r="B15" s="85"/>
      <c r="C15" s="85"/>
      <c r="D15" s="74"/>
      <c r="E15" s="75"/>
      <c r="F15" s="79">
        <f>SUM(F9:F14)</f>
        <v>5520</v>
      </c>
      <c r="G15" s="80"/>
      <c r="H15" s="79">
        <f>SUM(H9:H14)</f>
        <v>4800</v>
      </c>
      <c r="I15" s="80"/>
      <c r="J15" s="79">
        <f>SUM(J9:J14)</f>
        <v>5040</v>
      </c>
      <c r="K15" s="80"/>
      <c r="L15" s="79">
        <f>SUM(L9:L14)</f>
        <v>5280</v>
      </c>
      <c r="M15" s="80"/>
      <c r="N15" s="79">
        <f>SUM(N9:N14)</f>
        <v>5520</v>
      </c>
      <c r="O15" s="80"/>
      <c r="P15" s="79">
        <f>SUM(P9:P14)</f>
        <v>4800</v>
      </c>
      <c r="Q15" s="80"/>
      <c r="R15" s="79">
        <f>SUM(R9:R14)</f>
        <v>5520</v>
      </c>
      <c r="S15" s="79"/>
      <c r="T15" s="79">
        <f>SUM(T9:T14)</f>
        <v>36480</v>
      </c>
    </row>
    <row r="16" ht="21.75" thickTop="1"/>
    <row r="17" ht="21">
      <c r="T17" s="59"/>
    </row>
  </sheetData>
  <sheetProtection/>
  <mergeCells count="18">
    <mergeCell ref="R1:T1"/>
    <mergeCell ref="G6:H6"/>
    <mergeCell ref="I6:J6"/>
    <mergeCell ref="K6:L6"/>
    <mergeCell ref="A2:T2"/>
    <mergeCell ref="A5:A7"/>
    <mergeCell ref="A3:T3"/>
    <mergeCell ref="A4:T4"/>
    <mergeCell ref="B5:B7"/>
    <mergeCell ref="C5:C7"/>
    <mergeCell ref="B8:C8"/>
    <mergeCell ref="D5:D7"/>
    <mergeCell ref="E5:T5"/>
    <mergeCell ref="E6:F6"/>
    <mergeCell ref="M6:N6"/>
    <mergeCell ref="O6:P6"/>
    <mergeCell ref="Q6:R6"/>
    <mergeCell ref="S6:T6"/>
  </mergeCells>
  <printOptions/>
  <pageMargins left="0.31" right="0.19" top="0.69" bottom="0.5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C14" sqref="C14"/>
    </sheetView>
  </sheetViews>
  <sheetFormatPr defaultColWidth="9.140625" defaultRowHeight="21.75"/>
  <cols>
    <col min="1" max="1" width="5.00390625" style="58" customWidth="1"/>
    <col min="2" max="2" width="15.140625" style="58" customWidth="1"/>
    <col min="3" max="3" width="14.140625" style="58" customWidth="1"/>
    <col min="4" max="4" width="8.00390625" style="58" customWidth="1"/>
    <col min="5" max="5" width="5.28125" style="58" customWidth="1"/>
    <col min="6" max="6" width="9.8515625" style="58" customWidth="1"/>
    <col min="7" max="7" width="5.421875" style="58" customWidth="1"/>
    <col min="8" max="8" width="10.421875" style="58" customWidth="1"/>
    <col min="9" max="9" width="5.28125" style="58" customWidth="1"/>
    <col min="10" max="10" width="10.57421875" style="58" customWidth="1"/>
    <col min="11" max="11" width="5.00390625" style="58" customWidth="1"/>
    <col min="12" max="12" width="10.28125" style="58" customWidth="1"/>
    <col min="13" max="13" width="6.00390625" style="58" customWidth="1"/>
    <col min="14" max="14" width="10.57421875" style="58" customWidth="1"/>
    <col min="15" max="15" width="5.140625" style="58" customWidth="1"/>
    <col min="16" max="16" width="10.421875" style="58" customWidth="1"/>
    <col min="17" max="17" width="6.00390625" style="58" customWidth="1"/>
    <col min="18" max="18" width="11.00390625" style="58" customWidth="1"/>
    <col min="19" max="19" width="5.28125" style="58" customWidth="1"/>
    <col min="20" max="20" width="12.28125" style="58" customWidth="1"/>
    <col min="21" max="16384" width="9.140625" style="58" customWidth="1"/>
  </cols>
  <sheetData>
    <row r="1" spans="18:20" ht="23.25" customHeight="1">
      <c r="R1" s="120" t="s">
        <v>97</v>
      </c>
      <c r="S1" s="120"/>
      <c r="T1" s="120"/>
    </row>
    <row r="2" spans="1:26" ht="21">
      <c r="A2" s="120" t="s">
        <v>47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03"/>
      <c r="V2" s="103"/>
      <c r="W2" s="103"/>
      <c r="X2" s="103"/>
      <c r="Y2" s="103"/>
      <c r="Z2" s="103"/>
    </row>
    <row r="3" spans="1:20" ht="21">
      <c r="A3" s="124" t="s">
        <v>93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21">
      <c r="A4" s="120" t="s">
        <v>70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s="45" customFormat="1" ht="18.75" customHeight="1">
      <c r="A5" s="121" t="s">
        <v>48</v>
      </c>
      <c r="B5" s="121" t="s">
        <v>71</v>
      </c>
      <c r="C5" s="121" t="s">
        <v>18</v>
      </c>
      <c r="D5" s="127" t="s">
        <v>56</v>
      </c>
      <c r="E5" s="118" t="s">
        <v>89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19"/>
    </row>
    <row r="6" spans="1:20" s="45" customFormat="1" ht="18.75">
      <c r="A6" s="122"/>
      <c r="B6" s="122"/>
      <c r="C6" s="122"/>
      <c r="D6" s="128"/>
      <c r="E6" s="118" t="s">
        <v>49</v>
      </c>
      <c r="F6" s="119"/>
      <c r="G6" s="118" t="s">
        <v>51</v>
      </c>
      <c r="H6" s="119"/>
      <c r="I6" s="118" t="s">
        <v>52</v>
      </c>
      <c r="J6" s="119"/>
      <c r="K6" s="118" t="s">
        <v>53</v>
      </c>
      <c r="L6" s="119"/>
      <c r="M6" s="118" t="s">
        <v>54</v>
      </c>
      <c r="N6" s="119"/>
      <c r="O6" s="118" t="s">
        <v>58</v>
      </c>
      <c r="P6" s="119"/>
      <c r="Q6" s="118" t="s">
        <v>59</v>
      </c>
      <c r="R6" s="119"/>
      <c r="S6" s="118" t="s">
        <v>55</v>
      </c>
      <c r="T6" s="119"/>
    </row>
    <row r="7" spans="1:20" s="45" customFormat="1" ht="31.5">
      <c r="A7" s="123"/>
      <c r="B7" s="123"/>
      <c r="C7" s="123"/>
      <c r="D7" s="129"/>
      <c r="E7" s="84" t="s">
        <v>57</v>
      </c>
      <c r="F7" s="77" t="s">
        <v>50</v>
      </c>
      <c r="G7" s="84" t="s">
        <v>57</v>
      </c>
      <c r="H7" s="77" t="s">
        <v>50</v>
      </c>
      <c r="I7" s="84" t="s">
        <v>57</v>
      </c>
      <c r="J7" s="77" t="s">
        <v>50</v>
      </c>
      <c r="K7" s="84" t="s">
        <v>57</v>
      </c>
      <c r="L7" s="77" t="s">
        <v>50</v>
      </c>
      <c r="M7" s="84" t="s">
        <v>57</v>
      </c>
      <c r="N7" s="77" t="s">
        <v>50</v>
      </c>
      <c r="O7" s="84" t="s">
        <v>57</v>
      </c>
      <c r="P7" s="77" t="s">
        <v>50</v>
      </c>
      <c r="Q7" s="84" t="s">
        <v>57</v>
      </c>
      <c r="R7" s="77" t="s">
        <v>50</v>
      </c>
      <c r="S7" s="84" t="s">
        <v>57</v>
      </c>
      <c r="T7" s="77" t="s">
        <v>50</v>
      </c>
    </row>
    <row r="8" spans="1:20" ht="21">
      <c r="A8" s="60"/>
      <c r="B8" s="131" t="s">
        <v>98</v>
      </c>
      <c r="C8" s="132"/>
      <c r="D8" s="64"/>
      <c r="E8" s="65"/>
      <c r="F8" s="66"/>
      <c r="G8" s="65"/>
      <c r="H8" s="66"/>
      <c r="I8" s="65"/>
      <c r="J8" s="66"/>
      <c r="K8" s="65"/>
      <c r="L8" s="66"/>
      <c r="M8" s="65"/>
      <c r="N8" s="66"/>
      <c r="O8" s="65"/>
      <c r="P8" s="66"/>
      <c r="Q8" s="65"/>
      <c r="R8" s="66"/>
      <c r="S8" s="66"/>
      <c r="T8" s="66"/>
    </row>
    <row r="9" spans="1:20" ht="21">
      <c r="A9" s="60">
        <v>1</v>
      </c>
      <c r="B9" s="62" t="s">
        <v>61</v>
      </c>
      <c r="C9" s="111" t="s">
        <v>82</v>
      </c>
      <c r="D9" s="64">
        <v>110.45</v>
      </c>
      <c r="E9" s="65">
        <v>23</v>
      </c>
      <c r="F9" s="66">
        <f>+D9*E9</f>
        <v>2540.35</v>
      </c>
      <c r="G9" s="65">
        <v>20</v>
      </c>
      <c r="H9" s="66">
        <f>+D9*G9</f>
        <v>2209</v>
      </c>
      <c r="I9" s="65">
        <v>21</v>
      </c>
      <c r="J9" s="66">
        <f>+I9*D9</f>
        <v>2319.4500000000003</v>
      </c>
      <c r="K9" s="65">
        <v>22</v>
      </c>
      <c r="L9" s="66">
        <f>+D9*K9</f>
        <v>2429.9</v>
      </c>
      <c r="M9" s="65">
        <v>23</v>
      </c>
      <c r="N9" s="66">
        <f>+D9*M9</f>
        <v>2540.35</v>
      </c>
      <c r="O9" s="65">
        <v>20</v>
      </c>
      <c r="P9" s="66">
        <f>+D9*O9</f>
        <v>2209</v>
      </c>
      <c r="Q9" s="65">
        <v>23</v>
      </c>
      <c r="R9" s="66">
        <f>+Q9*D9</f>
        <v>2540.35</v>
      </c>
      <c r="S9" s="65">
        <f>+E9+G9+I9+K9+M9+O9+Q9</f>
        <v>152</v>
      </c>
      <c r="T9" s="66">
        <f>F9+H9+J9+L9+N9+P9+R9</f>
        <v>16788.4</v>
      </c>
    </row>
    <row r="10" spans="1:20" ht="21">
      <c r="A10" s="60"/>
      <c r="B10" s="62"/>
      <c r="C10" s="111" t="s">
        <v>83</v>
      </c>
      <c r="D10" s="64"/>
      <c r="E10" s="65"/>
      <c r="F10" s="66"/>
      <c r="G10" s="65"/>
      <c r="H10" s="66"/>
      <c r="I10" s="65"/>
      <c r="J10" s="66"/>
      <c r="K10" s="65"/>
      <c r="L10" s="66"/>
      <c r="M10" s="65"/>
      <c r="N10" s="66"/>
      <c r="O10" s="65"/>
      <c r="P10" s="66"/>
      <c r="Q10" s="65"/>
      <c r="R10" s="66"/>
      <c r="S10" s="65"/>
      <c r="T10" s="66"/>
    </row>
    <row r="11" spans="1:20" ht="21">
      <c r="A11" s="60">
        <v>2</v>
      </c>
      <c r="B11" s="62" t="s">
        <v>62</v>
      </c>
      <c r="C11" s="111" t="s">
        <v>84</v>
      </c>
      <c r="D11" s="64">
        <v>110.45</v>
      </c>
      <c r="E11" s="65">
        <v>23</v>
      </c>
      <c r="F11" s="66">
        <f>+D11*E11</f>
        <v>2540.35</v>
      </c>
      <c r="G11" s="65">
        <v>20</v>
      </c>
      <c r="H11" s="66">
        <f>+D11*G11</f>
        <v>2209</v>
      </c>
      <c r="I11" s="65">
        <v>21</v>
      </c>
      <c r="J11" s="66">
        <f>+I11*D11</f>
        <v>2319.4500000000003</v>
      </c>
      <c r="K11" s="65">
        <v>22</v>
      </c>
      <c r="L11" s="66">
        <f>+D11*K11</f>
        <v>2429.9</v>
      </c>
      <c r="M11" s="65">
        <v>23</v>
      </c>
      <c r="N11" s="66">
        <f>+D11*M11</f>
        <v>2540.35</v>
      </c>
      <c r="O11" s="65">
        <v>20</v>
      </c>
      <c r="P11" s="66">
        <f>+D11*O11</f>
        <v>2209</v>
      </c>
      <c r="Q11" s="65">
        <v>23</v>
      </c>
      <c r="R11" s="66">
        <f>+Q11*D11</f>
        <v>2540.35</v>
      </c>
      <c r="S11" s="65">
        <f>+E11+G11+I11+K11+M11+O11+Q11</f>
        <v>152</v>
      </c>
      <c r="T11" s="66">
        <f>F11+H11+J11+L11+N11+P11+R11</f>
        <v>16788.4</v>
      </c>
    </row>
    <row r="12" spans="1:20" ht="21">
      <c r="A12" s="60"/>
      <c r="B12" s="62"/>
      <c r="C12" s="112" t="s">
        <v>85</v>
      </c>
      <c r="D12" s="64"/>
      <c r="E12" s="65"/>
      <c r="F12" s="66"/>
      <c r="G12" s="65"/>
      <c r="H12" s="66"/>
      <c r="I12" s="65"/>
      <c r="J12" s="66"/>
      <c r="K12" s="65"/>
      <c r="L12" s="66"/>
      <c r="M12" s="65"/>
      <c r="N12" s="66"/>
      <c r="O12" s="65"/>
      <c r="P12" s="66"/>
      <c r="Q12" s="65"/>
      <c r="R12" s="66"/>
      <c r="S12" s="65"/>
      <c r="T12" s="66"/>
    </row>
    <row r="13" spans="1:20" ht="21">
      <c r="A13" s="60"/>
      <c r="B13" s="104"/>
      <c r="C13" s="61"/>
      <c r="D13" s="64"/>
      <c r="E13" s="65"/>
      <c r="F13" s="66"/>
      <c r="G13" s="65"/>
      <c r="H13" s="66"/>
      <c r="I13" s="65"/>
      <c r="J13" s="66"/>
      <c r="K13" s="65"/>
      <c r="L13" s="66"/>
      <c r="M13" s="65"/>
      <c r="N13" s="66"/>
      <c r="O13" s="65"/>
      <c r="P13" s="66"/>
      <c r="Q13" s="65"/>
      <c r="R13" s="66"/>
      <c r="S13" s="65"/>
      <c r="T13" s="66"/>
    </row>
    <row r="14" spans="1:20" ht="21">
      <c r="A14" s="69"/>
      <c r="B14" s="102"/>
      <c r="C14" s="102"/>
      <c r="D14" s="7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66"/>
      <c r="S14" s="66"/>
      <c r="T14" s="72"/>
    </row>
    <row r="15" spans="1:20" s="76" customFormat="1" ht="21.75" thickBot="1">
      <c r="A15" s="73"/>
      <c r="B15" s="85"/>
      <c r="C15" s="85"/>
      <c r="D15" s="74"/>
      <c r="E15" s="75"/>
      <c r="F15" s="79">
        <f>SUM(F9:F14)</f>
        <v>5080.7</v>
      </c>
      <c r="G15" s="80"/>
      <c r="H15" s="79">
        <f>SUM(H9:H14)</f>
        <v>4418</v>
      </c>
      <c r="I15" s="80"/>
      <c r="J15" s="79">
        <f>SUM(J9:J14)</f>
        <v>4638.900000000001</v>
      </c>
      <c r="K15" s="80"/>
      <c r="L15" s="79">
        <f>SUM(L9:L14)</f>
        <v>4859.8</v>
      </c>
      <c r="M15" s="80"/>
      <c r="N15" s="79">
        <f>SUM(N9:N14)</f>
        <v>5080.7</v>
      </c>
      <c r="O15" s="80"/>
      <c r="P15" s="79">
        <f>SUM(P9:P14)</f>
        <v>4418</v>
      </c>
      <c r="Q15" s="80"/>
      <c r="R15" s="79">
        <f>SUM(R9:R14)</f>
        <v>5080.7</v>
      </c>
      <c r="S15" s="79"/>
      <c r="T15" s="79">
        <f>SUM(T9:T14)</f>
        <v>33576.8</v>
      </c>
    </row>
    <row r="16" ht="21.75" thickTop="1"/>
    <row r="17" ht="21">
      <c r="T17" s="59"/>
    </row>
  </sheetData>
  <sheetProtection/>
  <mergeCells count="18">
    <mergeCell ref="C5:C7"/>
    <mergeCell ref="D5:D7"/>
    <mergeCell ref="E5:T5"/>
    <mergeCell ref="E6:F6"/>
    <mergeCell ref="M6:N6"/>
    <mergeCell ref="O6:P6"/>
    <mergeCell ref="Q6:R6"/>
    <mergeCell ref="S6:T6"/>
    <mergeCell ref="B8:C8"/>
    <mergeCell ref="R1:T1"/>
    <mergeCell ref="G6:H6"/>
    <mergeCell ref="I6:J6"/>
    <mergeCell ref="K6:L6"/>
    <mergeCell ref="A2:T2"/>
    <mergeCell ref="A5:A7"/>
    <mergeCell ref="A3:T3"/>
    <mergeCell ref="A4:T4"/>
    <mergeCell ref="B5:B7"/>
  </mergeCells>
  <printOptions/>
  <pageMargins left="0.35" right="0.19" top="0.69" bottom="0.5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3"/>
  <sheetViews>
    <sheetView showGridLines="0" zoomScalePageLayoutView="0" workbookViewId="0" topLeftCell="A1">
      <selection activeCell="U29" sqref="U29"/>
    </sheetView>
  </sheetViews>
  <sheetFormatPr defaultColWidth="9.140625" defaultRowHeight="21.75"/>
  <cols>
    <col min="1" max="1" width="0.2890625" style="1" customWidth="1"/>
    <col min="2" max="2" width="8.00390625" style="45" customWidth="1"/>
    <col min="3" max="3" width="13.57421875" style="45" customWidth="1"/>
    <col min="4" max="4" width="10.57421875" style="45" customWidth="1"/>
    <col min="5" max="5" width="9.421875" style="45" customWidth="1"/>
    <col min="6" max="27" width="2.8515625" style="45" customWidth="1"/>
    <col min="28" max="28" width="3.00390625" style="45" customWidth="1"/>
    <col min="29" max="36" width="2.8515625" style="45" customWidth="1"/>
    <col min="37" max="37" width="6.57421875" style="45" customWidth="1"/>
    <col min="38" max="38" width="11.57421875" style="51" customWidth="1"/>
    <col min="39" max="39" width="5.140625" style="45" customWidth="1"/>
    <col min="40" max="40" width="2.57421875" style="45" customWidth="1"/>
    <col min="41" max="41" width="11.8515625" style="45" customWidth="1"/>
    <col min="42" max="42" width="5.28125" style="45" customWidth="1"/>
    <col min="43" max="43" width="8.28125" style="45" customWidth="1"/>
    <col min="44" max="44" width="8.00390625" style="45" customWidth="1"/>
    <col min="45" max="45" width="8.8515625" style="45" customWidth="1"/>
    <col min="46" max="16384" width="9.140625" style="1" customWidth="1"/>
  </cols>
  <sheetData>
    <row r="1" spans="20:44" ht="24">
      <c r="T1" s="120" t="s">
        <v>67</v>
      </c>
      <c r="U1" s="120"/>
      <c r="V1" s="120"/>
      <c r="W1" s="120"/>
      <c r="X1" s="120"/>
      <c r="Y1" s="120"/>
      <c r="Z1" s="120"/>
      <c r="AA1" s="120"/>
      <c r="AR1" s="78"/>
    </row>
    <row r="2" spans="2:45" ht="27.75">
      <c r="B2" s="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141" t="s">
        <v>46</v>
      </c>
      <c r="AQ2" s="141"/>
      <c r="AR2" s="141"/>
      <c r="AS2" s="3"/>
    </row>
    <row r="3" spans="2:45" ht="21.75">
      <c r="B3" s="8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2:45" ht="30.75" customHeight="1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  <c r="AF4" s="2"/>
      <c r="AG4" s="2"/>
      <c r="AH4" s="2"/>
      <c r="AI4" s="2"/>
      <c r="AJ4" s="2"/>
      <c r="AK4" s="2"/>
      <c r="AL4" s="5"/>
      <c r="AM4" s="2"/>
      <c r="AN4" s="2"/>
      <c r="AO4" s="5"/>
      <c r="AP4" s="5"/>
      <c r="AQ4" s="5"/>
      <c r="AR4" s="2"/>
      <c r="AS4" s="2"/>
    </row>
    <row r="5" spans="2:45" ht="30.75" customHeight="1">
      <c r="B5" s="3"/>
      <c r="C5" s="2"/>
      <c r="D5" s="2"/>
      <c r="E5" s="2"/>
      <c r="F5" s="2"/>
      <c r="G5" s="2"/>
      <c r="H5" s="2"/>
      <c r="I5" s="2"/>
      <c r="J5" s="2"/>
      <c r="K5" s="2"/>
      <c r="L5" s="2"/>
      <c r="N5" s="106"/>
      <c r="O5" s="106"/>
      <c r="P5" s="106"/>
      <c r="Q5" s="106"/>
      <c r="R5" s="106"/>
      <c r="S5" s="106" t="s">
        <v>2</v>
      </c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2"/>
      <c r="AF5" s="2"/>
      <c r="AG5" s="2"/>
      <c r="AH5" s="2"/>
      <c r="AI5" s="2"/>
      <c r="AJ5" s="2"/>
      <c r="AK5" s="2"/>
      <c r="AL5" s="5"/>
      <c r="AM5" s="2"/>
      <c r="AN5" s="2"/>
      <c r="AO5" s="5"/>
      <c r="AP5" s="5"/>
      <c r="AQ5" s="5"/>
      <c r="AR5" s="2"/>
      <c r="AS5" s="2"/>
    </row>
    <row r="6" spans="2:45" ht="21.75" customHeight="1">
      <c r="B6" s="3"/>
      <c r="C6" s="2"/>
      <c r="D6" s="2"/>
      <c r="E6" s="2"/>
      <c r="F6" s="142" t="s">
        <v>3</v>
      </c>
      <c r="G6" s="142"/>
      <c r="H6" s="142"/>
      <c r="I6" s="142"/>
      <c r="J6" s="143"/>
      <c r="K6" s="143"/>
      <c r="L6" s="144" t="s">
        <v>4</v>
      </c>
      <c r="M6" s="144"/>
      <c r="N6" s="144"/>
      <c r="O6" s="2"/>
      <c r="P6" s="2"/>
      <c r="Q6" s="2"/>
      <c r="R6" s="2"/>
      <c r="S6" s="2"/>
      <c r="T6" s="2"/>
      <c r="U6" s="6"/>
      <c r="V6" s="6"/>
      <c r="W6" s="6"/>
      <c r="X6" s="6"/>
      <c r="Y6" s="6"/>
      <c r="Z6" s="144"/>
      <c r="AA6" s="144"/>
      <c r="AB6" s="144"/>
      <c r="AC6" s="144"/>
      <c r="AD6" s="144"/>
      <c r="AE6" s="144"/>
      <c r="AG6" s="52"/>
      <c r="AH6" s="52"/>
      <c r="AI6" s="52"/>
      <c r="AJ6" s="52"/>
      <c r="AK6" s="2"/>
      <c r="AL6" s="52" t="s">
        <v>5</v>
      </c>
      <c r="AM6" s="7"/>
      <c r="AN6" s="7"/>
      <c r="AO6" s="5"/>
      <c r="AP6" s="7" t="s">
        <v>6</v>
      </c>
      <c r="AR6" s="2"/>
      <c r="AS6" s="2"/>
    </row>
    <row r="7" spans="2:45" ht="21.75" customHeight="1">
      <c r="B7" s="3"/>
      <c r="C7" s="2"/>
      <c r="D7" s="2"/>
      <c r="E7" s="2"/>
      <c r="F7" s="2"/>
      <c r="G7" s="2"/>
      <c r="H7" s="2"/>
      <c r="I7" s="2"/>
      <c r="J7" s="143"/>
      <c r="K7" s="143"/>
      <c r="L7" s="8" t="s">
        <v>7</v>
      </c>
      <c r="M7" s="8"/>
      <c r="N7" s="5"/>
      <c r="O7" s="2"/>
      <c r="P7" s="2"/>
      <c r="Q7" s="2"/>
      <c r="R7" s="2"/>
      <c r="S7" s="2"/>
      <c r="T7" s="2"/>
      <c r="U7" s="6"/>
      <c r="V7" s="6"/>
      <c r="W7" s="6"/>
      <c r="X7" s="6"/>
      <c r="Y7" s="6"/>
      <c r="Z7" s="6"/>
      <c r="AA7" s="6"/>
      <c r="AB7" s="6"/>
      <c r="AC7" s="6"/>
      <c r="AD7" s="2"/>
      <c r="AE7" s="2"/>
      <c r="AF7" s="142"/>
      <c r="AG7" s="142"/>
      <c r="AH7" s="142"/>
      <c r="AI7" s="2"/>
      <c r="AJ7" s="2"/>
      <c r="AK7" s="2"/>
      <c r="AM7" s="7"/>
      <c r="AN7" s="9"/>
      <c r="AO7" s="10"/>
      <c r="AP7" s="7" t="s">
        <v>8</v>
      </c>
      <c r="AR7" s="2"/>
      <c r="AS7" s="2"/>
    </row>
    <row r="8" spans="2:45" ht="10.5" customHeight="1">
      <c r="B8" s="3"/>
      <c r="C8" s="2"/>
      <c r="D8" s="2"/>
      <c r="E8" s="2"/>
      <c r="F8" s="2"/>
      <c r="G8" s="2"/>
      <c r="H8" s="2"/>
      <c r="I8" s="2"/>
      <c r="J8" s="6"/>
      <c r="K8" s="6"/>
      <c r="L8" s="11"/>
      <c r="M8" s="11"/>
      <c r="N8" s="2"/>
      <c r="O8" s="2"/>
      <c r="P8" s="2"/>
      <c r="Q8" s="2"/>
      <c r="R8" s="2"/>
      <c r="S8" s="2"/>
      <c r="T8" s="2"/>
      <c r="U8" s="6"/>
      <c r="V8" s="6"/>
      <c r="W8" s="6"/>
      <c r="X8" s="6"/>
      <c r="Y8" s="6"/>
      <c r="Z8" s="6"/>
      <c r="AA8" s="6"/>
      <c r="AB8" s="6"/>
      <c r="AC8" s="6"/>
      <c r="AD8" s="2"/>
      <c r="AE8" s="2"/>
      <c r="AF8" s="2"/>
      <c r="AG8" s="2"/>
      <c r="AH8" s="2"/>
      <c r="AI8" s="2"/>
      <c r="AJ8" s="2"/>
      <c r="AK8" s="2"/>
      <c r="AL8" s="9"/>
      <c r="AM8" s="9"/>
      <c r="AN8" s="9"/>
      <c r="AO8" s="3"/>
      <c r="AP8" s="3"/>
      <c r="AQ8" s="3"/>
      <c r="AR8" s="2"/>
      <c r="AS8" s="2"/>
    </row>
    <row r="9" spans="1:45" ht="21.75" customHeight="1">
      <c r="A9" s="3"/>
      <c r="B9" s="133" t="s">
        <v>75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9"/>
    </row>
    <row r="10" spans="2:45" ht="10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4"/>
      <c r="AM10" s="12"/>
      <c r="AN10" s="12"/>
      <c r="AO10" s="12"/>
      <c r="AP10" s="12"/>
      <c r="AQ10" s="12"/>
      <c r="AR10" s="12"/>
      <c r="AS10" s="6"/>
    </row>
    <row r="11" spans="2:45" ht="21.75">
      <c r="B11" s="89" t="s">
        <v>9</v>
      </c>
      <c r="C11" s="134" t="s">
        <v>10</v>
      </c>
      <c r="D11" s="90"/>
      <c r="E11" s="89" t="s">
        <v>11</v>
      </c>
      <c r="F11" s="137" t="s">
        <v>12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9"/>
      <c r="AK11" s="89" t="s">
        <v>13</v>
      </c>
      <c r="AL11" s="16"/>
      <c r="AM11" s="140" t="s">
        <v>14</v>
      </c>
      <c r="AN11" s="139"/>
      <c r="AO11" s="94"/>
      <c r="AP11" s="89" t="s">
        <v>15</v>
      </c>
      <c r="AQ11" s="89" t="s">
        <v>16</v>
      </c>
      <c r="AR11" s="89"/>
      <c r="AS11" s="148"/>
    </row>
    <row r="12" spans="2:45" ht="21.75">
      <c r="B12" s="17" t="s">
        <v>17</v>
      </c>
      <c r="C12" s="135"/>
      <c r="D12" s="91" t="s">
        <v>18</v>
      </c>
      <c r="E12" s="17" t="s">
        <v>19</v>
      </c>
      <c r="F12" s="149" t="s">
        <v>20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50"/>
      <c r="AK12" s="17" t="s">
        <v>21</v>
      </c>
      <c r="AL12" s="95" t="s">
        <v>22</v>
      </c>
      <c r="AM12" s="149" t="s">
        <v>23</v>
      </c>
      <c r="AN12" s="150"/>
      <c r="AO12" s="88" t="s">
        <v>24</v>
      </c>
      <c r="AP12" s="17" t="s">
        <v>25</v>
      </c>
      <c r="AQ12" s="17" t="s">
        <v>26</v>
      </c>
      <c r="AR12" s="107" t="s">
        <v>27</v>
      </c>
      <c r="AS12" s="148"/>
    </row>
    <row r="13" spans="2:45" ht="18.75">
      <c r="B13" s="17"/>
      <c r="C13" s="136"/>
      <c r="D13" s="92"/>
      <c r="E13" s="93" t="s">
        <v>28</v>
      </c>
      <c r="F13" s="20">
        <v>1</v>
      </c>
      <c r="G13" s="20">
        <v>2</v>
      </c>
      <c r="H13" s="20">
        <v>3</v>
      </c>
      <c r="I13" s="20">
        <v>4</v>
      </c>
      <c r="J13" s="20">
        <v>5</v>
      </c>
      <c r="K13" s="20">
        <v>6</v>
      </c>
      <c r="L13" s="20">
        <v>7</v>
      </c>
      <c r="M13" s="20">
        <v>8</v>
      </c>
      <c r="N13" s="20">
        <v>9</v>
      </c>
      <c r="O13" s="20">
        <v>10</v>
      </c>
      <c r="P13" s="20">
        <v>11</v>
      </c>
      <c r="Q13" s="20">
        <v>12</v>
      </c>
      <c r="R13" s="20">
        <v>13</v>
      </c>
      <c r="S13" s="20">
        <v>14</v>
      </c>
      <c r="T13" s="20">
        <v>15</v>
      </c>
      <c r="U13" s="20">
        <v>16</v>
      </c>
      <c r="V13" s="20">
        <v>17</v>
      </c>
      <c r="W13" s="20">
        <v>18</v>
      </c>
      <c r="X13" s="20">
        <v>19</v>
      </c>
      <c r="Y13" s="20">
        <v>20</v>
      </c>
      <c r="Z13" s="20">
        <v>21</v>
      </c>
      <c r="AA13" s="20">
        <v>22</v>
      </c>
      <c r="AB13" s="20">
        <v>23</v>
      </c>
      <c r="AC13" s="20">
        <v>24</v>
      </c>
      <c r="AD13" s="20">
        <v>25</v>
      </c>
      <c r="AE13" s="20">
        <v>26</v>
      </c>
      <c r="AF13" s="20">
        <v>27</v>
      </c>
      <c r="AG13" s="20">
        <v>28</v>
      </c>
      <c r="AH13" s="20">
        <v>29</v>
      </c>
      <c r="AI13" s="20">
        <v>30</v>
      </c>
      <c r="AJ13" s="20">
        <v>31</v>
      </c>
      <c r="AK13" s="93" t="s">
        <v>29</v>
      </c>
      <c r="AL13" s="96"/>
      <c r="AM13" s="151"/>
      <c r="AN13" s="152"/>
      <c r="AO13" s="97"/>
      <c r="AP13" s="93" t="s">
        <v>30</v>
      </c>
      <c r="AQ13" s="93"/>
      <c r="AR13" s="93"/>
      <c r="AS13" s="148"/>
    </row>
    <row r="14" spans="2:45" ht="18.75">
      <c r="B14" s="23">
        <v>360001</v>
      </c>
      <c r="C14" s="28" t="s">
        <v>61</v>
      </c>
      <c r="D14" s="24" t="s">
        <v>42</v>
      </c>
      <c r="E14" s="25">
        <v>232.2</v>
      </c>
      <c r="F14" s="20" t="s">
        <v>31</v>
      </c>
      <c r="G14" s="20" t="s">
        <v>31</v>
      </c>
      <c r="H14" s="20" t="s">
        <v>31</v>
      </c>
      <c r="I14" s="20" t="s">
        <v>31</v>
      </c>
      <c r="J14" s="20" t="s">
        <v>32</v>
      </c>
      <c r="K14" s="20" t="s">
        <v>33</v>
      </c>
      <c r="L14" s="20" t="s">
        <v>31</v>
      </c>
      <c r="M14" s="20" t="s">
        <v>31</v>
      </c>
      <c r="N14" s="20" t="s">
        <v>31</v>
      </c>
      <c r="O14" s="20" t="s">
        <v>31</v>
      </c>
      <c r="P14" s="20" t="s">
        <v>31</v>
      </c>
      <c r="Q14" s="20" t="s">
        <v>32</v>
      </c>
      <c r="R14" s="20" t="s">
        <v>33</v>
      </c>
      <c r="S14" s="20" t="s">
        <v>31</v>
      </c>
      <c r="T14" s="20" t="s">
        <v>31</v>
      </c>
      <c r="U14" s="20" t="s">
        <v>31</v>
      </c>
      <c r="V14" s="20" t="s">
        <v>31</v>
      </c>
      <c r="W14" s="20" t="s">
        <v>31</v>
      </c>
      <c r="X14" s="20" t="s">
        <v>32</v>
      </c>
      <c r="Y14" s="20" t="s">
        <v>33</v>
      </c>
      <c r="Z14" s="20" t="s">
        <v>31</v>
      </c>
      <c r="AA14" s="20" t="s">
        <v>31</v>
      </c>
      <c r="AB14" s="20" t="s">
        <v>31</v>
      </c>
      <c r="AC14" s="20" t="s">
        <v>31</v>
      </c>
      <c r="AD14" s="20" t="s">
        <v>31</v>
      </c>
      <c r="AE14" s="20" t="s">
        <v>32</v>
      </c>
      <c r="AF14" s="20" t="s">
        <v>33</v>
      </c>
      <c r="AG14" s="20" t="s">
        <v>31</v>
      </c>
      <c r="AH14" s="20" t="s">
        <v>31</v>
      </c>
      <c r="AI14" s="20" t="s">
        <v>31</v>
      </c>
      <c r="AJ14" s="20" t="s">
        <v>31</v>
      </c>
      <c r="AK14" s="20">
        <v>23</v>
      </c>
      <c r="AL14" s="26">
        <f>+AK14*E14</f>
        <v>5340.599999999999</v>
      </c>
      <c r="AM14" s="27" t="s">
        <v>34</v>
      </c>
      <c r="AN14" s="27"/>
      <c r="AO14" s="26">
        <f>+AL14</f>
        <v>5340.599999999999</v>
      </c>
      <c r="AP14" s="28"/>
      <c r="AQ14" s="28"/>
      <c r="AR14" s="28"/>
      <c r="AS14" s="1"/>
    </row>
    <row r="15" spans="2:45" ht="18.75">
      <c r="B15" s="23"/>
      <c r="C15" s="28"/>
      <c r="D15" s="29"/>
      <c r="E15" s="3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31"/>
      <c r="AL15" s="32" t="s">
        <v>35</v>
      </c>
      <c r="AM15" s="27"/>
      <c r="AN15" s="27"/>
      <c r="AO15" s="32"/>
      <c r="AP15" s="28"/>
      <c r="AQ15" s="28"/>
      <c r="AR15" s="28"/>
      <c r="AS15" s="1"/>
    </row>
    <row r="16" spans="2:45" ht="21" customHeight="1">
      <c r="B16" s="23">
        <v>360002</v>
      </c>
      <c r="C16" s="28" t="s">
        <v>62</v>
      </c>
      <c r="D16" s="24" t="s">
        <v>42</v>
      </c>
      <c r="E16" s="25">
        <v>232.2</v>
      </c>
      <c r="F16" s="20" t="s">
        <v>31</v>
      </c>
      <c r="G16" s="20" t="s">
        <v>31</v>
      </c>
      <c r="H16" s="20" t="s">
        <v>31</v>
      </c>
      <c r="I16" s="20" t="s">
        <v>31</v>
      </c>
      <c r="J16" s="20" t="s">
        <v>32</v>
      </c>
      <c r="K16" s="20" t="s">
        <v>33</v>
      </c>
      <c r="L16" s="20" t="s">
        <v>31</v>
      </c>
      <c r="M16" s="20" t="s">
        <v>31</v>
      </c>
      <c r="N16" s="20" t="s">
        <v>31</v>
      </c>
      <c r="O16" s="20" t="s">
        <v>31</v>
      </c>
      <c r="P16" s="20" t="s">
        <v>31</v>
      </c>
      <c r="Q16" s="20" t="s">
        <v>32</v>
      </c>
      <c r="R16" s="20" t="s">
        <v>33</v>
      </c>
      <c r="S16" s="20" t="s">
        <v>31</v>
      </c>
      <c r="T16" s="20" t="s">
        <v>31</v>
      </c>
      <c r="U16" s="20" t="s">
        <v>31</v>
      </c>
      <c r="V16" s="20" t="s">
        <v>31</v>
      </c>
      <c r="W16" s="20" t="s">
        <v>31</v>
      </c>
      <c r="X16" s="20" t="s">
        <v>32</v>
      </c>
      <c r="Y16" s="20" t="s">
        <v>33</v>
      </c>
      <c r="Z16" s="20" t="s">
        <v>31</v>
      </c>
      <c r="AA16" s="20" t="s">
        <v>31</v>
      </c>
      <c r="AB16" s="20" t="s">
        <v>31</v>
      </c>
      <c r="AC16" s="20" t="s">
        <v>31</v>
      </c>
      <c r="AD16" s="20" t="s">
        <v>31</v>
      </c>
      <c r="AE16" s="20" t="s">
        <v>32</v>
      </c>
      <c r="AF16" s="20" t="s">
        <v>33</v>
      </c>
      <c r="AG16" s="20" t="s">
        <v>31</v>
      </c>
      <c r="AH16" s="20" t="s">
        <v>31</v>
      </c>
      <c r="AI16" s="20" t="s">
        <v>31</v>
      </c>
      <c r="AJ16" s="20" t="s">
        <v>31</v>
      </c>
      <c r="AK16" s="20">
        <v>23</v>
      </c>
      <c r="AL16" s="26">
        <f>+AK16*E16</f>
        <v>5340.599999999999</v>
      </c>
      <c r="AM16" s="27" t="s">
        <v>34</v>
      </c>
      <c r="AN16" s="27"/>
      <c r="AO16" s="26">
        <f>+AL16</f>
        <v>5340.599999999999</v>
      </c>
      <c r="AP16" s="28"/>
      <c r="AQ16" s="28"/>
      <c r="AR16" s="28"/>
      <c r="AS16" s="1"/>
    </row>
    <row r="17" spans="2:45" ht="18.75">
      <c r="B17" s="20"/>
      <c r="C17" s="28"/>
      <c r="D17" s="29"/>
      <c r="E17" s="33"/>
      <c r="F17" s="34"/>
      <c r="G17" s="20"/>
      <c r="H17" s="20"/>
      <c r="I17" s="20"/>
      <c r="J17" s="35"/>
      <c r="K17" s="35"/>
      <c r="L17" s="36"/>
      <c r="M17" s="35"/>
      <c r="N17" s="36"/>
      <c r="O17" s="36"/>
      <c r="P17" s="35"/>
      <c r="Q17" s="34"/>
      <c r="R17" s="35"/>
      <c r="S17" s="35"/>
      <c r="T17" s="35"/>
      <c r="U17" s="35"/>
      <c r="V17" s="35"/>
      <c r="W17" s="35"/>
      <c r="X17" s="35"/>
      <c r="Y17" s="35"/>
      <c r="Z17" s="35"/>
      <c r="AA17" s="20"/>
      <c r="AB17" s="20"/>
      <c r="AC17" s="20"/>
      <c r="AD17" s="20"/>
      <c r="AE17" s="20"/>
      <c r="AF17" s="20"/>
      <c r="AG17" s="35"/>
      <c r="AH17" s="20"/>
      <c r="AI17" s="20"/>
      <c r="AJ17" s="35"/>
      <c r="AK17" s="31"/>
      <c r="AL17" s="37"/>
      <c r="AM17" s="20"/>
      <c r="AN17" s="20"/>
      <c r="AO17" s="37"/>
      <c r="AP17" s="28"/>
      <c r="AQ17" s="28"/>
      <c r="AR17" s="28"/>
      <c r="AS17" s="1"/>
    </row>
    <row r="18" spans="2:45" ht="18.75">
      <c r="B18" s="23">
        <v>360003</v>
      </c>
      <c r="C18" s="28" t="s">
        <v>60</v>
      </c>
      <c r="D18" s="24" t="s">
        <v>42</v>
      </c>
      <c r="E18" s="25">
        <v>232.2</v>
      </c>
      <c r="F18" s="20" t="s">
        <v>31</v>
      </c>
      <c r="G18" s="20" t="s">
        <v>31</v>
      </c>
      <c r="H18" s="20" t="s">
        <v>31</v>
      </c>
      <c r="I18" s="20" t="s">
        <v>31</v>
      </c>
      <c r="J18" s="20" t="s">
        <v>32</v>
      </c>
      <c r="K18" s="20" t="s">
        <v>33</v>
      </c>
      <c r="L18" s="20" t="s">
        <v>31</v>
      </c>
      <c r="M18" s="20" t="s">
        <v>31</v>
      </c>
      <c r="N18" s="20" t="s">
        <v>31</v>
      </c>
      <c r="O18" s="20" t="s">
        <v>31</v>
      </c>
      <c r="P18" s="20" t="s">
        <v>31</v>
      </c>
      <c r="Q18" s="20" t="s">
        <v>32</v>
      </c>
      <c r="R18" s="20" t="s">
        <v>33</v>
      </c>
      <c r="S18" s="20" t="s">
        <v>31</v>
      </c>
      <c r="T18" s="20" t="s">
        <v>31</v>
      </c>
      <c r="U18" s="20" t="s">
        <v>31</v>
      </c>
      <c r="V18" s="20" t="s">
        <v>31</v>
      </c>
      <c r="W18" s="20" t="s">
        <v>31</v>
      </c>
      <c r="X18" s="20" t="s">
        <v>32</v>
      </c>
      <c r="Y18" s="20" t="s">
        <v>33</v>
      </c>
      <c r="Z18" s="20" t="s">
        <v>31</v>
      </c>
      <c r="AA18" s="20" t="s">
        <v>31</v>
      </c>
      <c r="AB18" s="20" t="s">
        <v>31</v>
      </c>
      <c r="AC18" s="20" t="s">
        <v>31</v>
      </c>
      <c r="AD18" s="20" t="s">
        <v>31</v>
      </c>
      <c r="AE18" s="20" t="s">
        <v>32</v>
      </c>
      <c r="AF18" s="20" t="s">
        <v>33</v>
      </c>
      <c r="AG18" s="20" t="s">
        <v>31</v>
      </c>
      <c r="AH18" s="20" t="s">
        <v>31</v>
      </c>
      <c r="AI18" s="20" t="s">
        <v>31</v>
      </c>
      <c r="AJ18" s="20" t="s">
        <v>31</v>
      </c>
      <c r="AK18" s="20">
        <v>23</v>
      </c>
      <c r="AL18" s="26">
        <f>+AK18*E18</f>
        <v>5340.599999999999</v>
      </c>
      <c r="AM18" s="27" t="s">
        <v>34</v>
      </c>
      <c r="AN18" s="27"/>
      <c r="AO18" s="26">
        <f>+AL18</f>
        <v>5340.599999999999</v>
      </c>
      <c r="AP18" s="28"/>
      <c r="AQ18" s="28"/>
      <c r="AR18" s="28"/>
      <c r="AS18" s="1"/>
    </row>
    <row r="19" spans="2:45" ht="21" customHeight="1">
      <c r="B19" s="20"/>
      <c r="C19" s="28"/>
      <c r="D19" s="28"/>
      <c r="E19" s="38"/>
      <c r="F19" s="34"/>
      <c r="G19" s="20"/>
      <c r="H19" s="20"/>
      <c r="I19" s="20"/>
      <c r="J19" s="35"/>
      <c r="K19" s="35"/>
      <c r="L19" s="36"/>
      <c r="M19" s="35"/>
      <c r="N19" s="36"/>
      <c r="O19" s="36"/>
      <c r="P19" s="35"/>
      <c r="Q19" s="34"/>
      <c r="R19" s="35"/>
      <c r="S19" s="35"/>
      <c r="T19" s="35"/>
      <c r="U19" s="35"/>
      <c r="V19" s="35"/>
      <c r="W19" s="35"/>
      <c r="X19" s="35"/>
      <c r="Y19" s="35"/>
      <c r="Z19" s="35"/>
      <c r="AA19" s="20"/>
      <c r="AB19" s="20"/>
      <c r="AC19" s="20"/>
      <c r="AD19" s="20"/>
      <c r="AE19" s="20"/>
      <c r="AF19" s="20"/>
      <c r="AG19" s="35"/>
      <c r="AH19" s="20"/>
      <c r="AI19" s="20"/>
      <c r="AJ19" s="35"/>
      <c r="AK19" s="31"/>
      <c r="AL19" s="39"/>
      <c r="AM19" s="28"/>
      <c r="AN19" s="28"/>
      <c r="AO19" s="28"/>
      <c r="AP19" s="28"/>
      <c r="AQ19" s="28"/>
      <c r="AR19" s="28"/>
      <c r="AS19" s="1"/>
    </row>
    <row r="20" spans="2:45" ht="21" customHeight="1">
      <c r="B20" s="23">
        <v>360004</v>
      </c>
      <c r="C20" s="28" t="s">
        <v>63</v>
      </c>
      <c r="D20" s="24" t="s">
        <v>42</v>
      </c>
      <c r="E20" s="25">
        <v>232.2</v>
      </c>
      <c r="F20" s="20" t="s">
        <v>31</v>
      </c>
      <c r="G20" s="20" t="s">
        <v>31</v>
      </c>
      <c r="H20" s="20" t="s">
        <v>31</v>
      </c>
      <c r="I20" s="20" t="s">
        <v>31</v>
      </c>
      <c r="J20" s="20" t="s">
        <v>32</v>
      </c>
      <c r="K20" s="20" t="s">
        <v>33</v>
      </c>
      <c r="L20" s="20" t="s">
        <v>31</v>
      </c>
      <c r="M20" s="20" t="s">
        <v>31</v>
      </c>
      <c r="N20" s="20" t="s">
        <v>31</v>
      </c>
      <c r="O20" s="20" t="s">
        <v>31</v>
      </c>
      <c r="P20" s="20" t="s">
        <v>31</v>
      </c>
      <c r="Q20" s="20" t="s">
        <v>32</v>
      </c>
      <c r="R20" s="20" t="s">
        <v>33</v>
      </c>
      <c r="S20" s="20" t="s">
        <v>31</v>
      </c>
      <c r="T20" s="20" t="s">
        <v>31</v>
      </c>
      <c r="U20" s="20" t="s">
        <v>31</v>
      </c>
      <c r="V20" s="20" t="s">
        <v>31</v>
      </c>
      <c r="W20" s="20" t="s">
        <v>31</v>
      </c>
      <c r="X20" s="20" t="s">
        <v>32</v>
      </c>
      <c r="Y20" s="20" t="s">
        <v>33</v>
      </c>
      <c r="Z20" s="20" t="s">
        <v>31</v>
      </c>
      <c r="AA20" s="20" t="s">
        <v>31</v>
      </c>
      <c r="AB20" s="20" t="s">
        <v>31</v>
      </c>
      <c r="AC20" s="20" t="s">
        <v>31</v>
      </c>
      <c r="AD20" s="20" t="s">
        <v>31</v>
      </c>
      <c r="AE20" s="20" t="s">
        <v>32</v>
      </c>
      <c r="AF20" s="20" t="s">
        <v>33</v>
      </c>
      <c r="AG20" s="20" t="s">
        <v>31</v>
      </c>
      <c r="AH20" s="20" t="s">
        <v>31</v>
      </c>
      <c r="AI20" s="20" t="s">
        <v>31</v>
      </c>
      <c r="AJ20" s="20" t="s">
        <v>31</v>
      </c>
      <c r="AK20" s="20">
        <v>23</v>
      </c>
      <c r="AL20" s="26">
        <f>+AK20*E20</f>
        <v>5340.599999999999</v>
      </c>
      <c r="AM20" s="27" t="s">
        <v>34</v>
      </c>
      <c r="AN20" s="27"/>
      <c r="AO20" s="26">
        <f>+AL20</f>
        <v>5340.599999999999</v>
      </c>
      <c r="AP20" s="28"/>
      <c r="AQ20" s="28"/>
      <c r="AR20" s="28"/>
      <c r="AS20" s="1"/>
    </row>
    <row r="21" spans="2:45" ht="18.75">
      <c r="B21" s="20"/>
      <c r="C21" s="28"/>
      <c r="D21" s="28"/>
      <c r="E21" s="20"/>
      <c r="F21" s="20"/>
      <c r="G21" s="20"/>
      <c r="H21" s="20"/>
      <c r="I21" s="20"/>
      <c r="J21" s="35"/>
      <c r="K21" s="35"/>
      <c r="L21" s="35"/>
      <c r="M21" s="35"/>
      <c r="N21" s="36"/>
      <c r="O21" s="36"/>
      <c r="P21" s="35"/>
      <c r="Q21" s="36"/>
      <c r="R21" s="35"/>
      <c r="S21" s="35"/>
      <c r="T21" s="35"/>
      <c r="U21" s="35"/>
      <c r="V21" s="35"/>
      <c r="W21" s="35"/>
      <c r="X21" s="35"/>
      <c r="Y21" s="35"/>
      <c r="Z21" s="35"/>
      <c r="AA21" s="20"/>
      <c r="AB21" s="20"/>
      <c r="AC21" s="20"/>
      <c r="AD21" s="20"/>
      <c r="AE21" s="20"/>
      <c r="AF21" s="20"/>
      <c r="AG21" s="35"/>
      <c r="AH21" s="20"/>
      <c r="AI21" s="20"/>
      <c r="AJ21" s="20"/>
      <c r="AK21" s="20"/>
      <c r="AL21" s="27"/>
      <c r="AM21" s="28"/>
      <c r="AN21" s="28"/>
      <c r="AO21" s="28"/>
      <c r="AP21" s="28"/>
      <c r="AQ21" s="28"/>
      <c r="AR21" s="28"/>
      <c r="AS21" s="1"/>
    </row>
    <row r="22" spans="2:45" ht="18.75">
      <c r="B22" s="23">
        <v>360005</v>
      </c>
      <c r="C22" s="28" t="s">
        <v>64</v>
      </c>
      <c r="D22" s="24" t="s">
        <v>42</v>
      </c>
      <c r="E22" s="25">
        <v>232.2</v>
      </c>
      <c r="F22" s="20" t="s">
        <v>31</v>
      </c>
      <c r="G22" s="20" t="s">
        <v>31</v>
      </c>
      <c r="H22" s="20" t="s">
        <v>31</v>
      </c>
      <c r="I22" s="20" t="s">
        <v>31</v>
      </c>
      <c r="J22" s="20" t="s">
        <v>32</v>
      </c>
      <c r="K22" s="20" t="s">
        <v>33</v>
      </c>
      <c r="L22" s="20" t="s">
        <v>31</v>
      </c>
      <c r="M22" s="20" t="s">
        <v>31</v>
      </c>
      <c r="N22" s="20" t="s">
        <v>31</v>
      </c>
      <c r="O22" s="20" t="s">
        <v>31</v>
      </c>
      <c r="P22" s="20" t="s">
        <v>31</v>
      </c>
      <c r="Q22" s="20" t="s">
        <v>32</v>
      </c>
      <c r="R22" s="20" t="s">
        <v>33</v>
      </c>
      <c r="S22" s="20" t="s">
        <v>31</v>
      </c>
      <c r="T22" s="20" t="s">
        <v>31</v>
      </c>
      <c r="U22" s="20" t="s">
        <v>31</v>
      </c>
      <c r="V22" s="20" t="s">
        <v>31</v>
      </c>
      <c r="W22" s="20" t="s">
        <v>31</v>
      </c>
      <c r="X22" s="20" t="s">
        <v>32</v>
      </c>
      <c r="Y22" s="20" t="s">
        <v>33</v>
      </c>
      <c r="Z22" s="20" t="s">
        <v>31</v>
      </c>
      <c r="AA22" s="20" t="s">
        <v>31</v>
      </c>
      <c r="AB22" s="20" t="s">
        <v>31</v>
      </c>
      <c r="AC22" s="20" t="s">
        <v>31</v>
      </c>
      <c r="AD22" s="20" t="s">
        <v>31</v>
      </c>
      <c r="AE22" s="20" t="s">
        <v>32</v>
      </c>
      <c r="AF22" s="20" t="s">
        <v>33</v>
      </c>
      <c r="AG22" s="20" t="s">
        <v>31</v>
      </c>
      <c r="AH22" s="20" t="s">
        <v>31</v>
      </c>
      <c r="AI22" s="20" t="s">
        <v>31</v>
      </c>
      <c r="AJ22" s="20" t="s">
        <v>31</v>
      </c>
      <c r="AK22" s="20">
        <v>23</v>
      </c>
      <c r="AL22" s="26">
        <f>+AK22*E22</f>
        <v>5340.599999999999</v>
      </c>
      <c r="AM22" s="27" t="s">
        <v>34</v>
      </c>
      <c r="AN22" s="27"/>
      <c r="AO22" s="26">
        <f>+AL22</f>
        <v>5340.599999999999</v>
      </c>
      <c r="AP22" s="28"/>
      <c r="AQ22" s="28"/>
      <c r="AR22" s="28"/>
      <c r="AS22" s="1"/>
    </row>
    <row r="23" spans="2:45" ht="18.75">
      <c r="B23" s="20"/>
      <c r="C23" s="28"/>
      <c r="D23" s="2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8"/>
      <c r="AM23" s="28"/>
      <c r="AN23" s="28"/>
      <c r="AO23" s="28"/>
      <c r="AP23" s="28"/>
      <c r="AQ23" s="28"/>
      <c r="AR23" s="28"/>
      <c r="AS23" s="1"/>
    </row>
    <row r="24" spans="2:45" ht="18.75">
      <c r="B24" s="28"/>
      <c r="C24" s="28"/>
      <c r="D24" s="2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8"/>
      <c r="AM24" s="28"/>
      <c r="AN24" s="28"/>
      <c r="AO24" s="28"/>
      <c r="AP24" s="28"/>
      <c r="AQ24" s="28"/>
      <c r="AR24" s="28"/>
      <c r="AS24" s="1"/>
    </row>
    <row r="25" spans="2:45" ht="18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40"/>
      <c r="AM25" s="28"/>
      <c r="AN25" s="28"/>
      <c r="AO25" s="28"/>
      <c r="AP25" s="28"/>
      <c r="AQ25" s="28"/>
      <c r="AR25" s="28"/>
      <c r="AS25" s="1"/>
    </row>
    <row r="26" spans="2:45" ht="18.75">
      <c r="B26" s="1"/>
      <c r="C26" s="55"/>
      <c r="D26" s="56"/>
      <c r="E26" s="153" t="s">
        <v>13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5"/>
      <c r="AK26" s="28"/>
      <c r="AL26" s="26">
        <f>SUM(AL14:AL25)</f>
        <v>26702.999999999996</v>
      </c>
      <c r="AM26" s="27" t="s">
        <v>34</v>
      </c>
      <c r="AN26" s="27"/>
      <c r="AO26" s="26">
        <f>SUM(AO14:AO25)</f>
        <v>26702.999999999996</v>
      </c>
      <c r="AP26" s="28"/>
      <c r="AQ26" s="28"/>
      <c r="AR26" s="28"/>
      <c r="AS26" s="1"/>
    </row>
    <row r="27" spans="2:45" ht="18.75">
      <c r="B27" s="41" t="s">
        <v>37</v>
      </c>
      <c r="C27" s="41"/>
      <c r="D27" s="41"/>
      <c r="E27" s="42" t="s">
        <v>38</v>
      </c>
      <c r="F27" s="42"/>
      <c r="G27" s="42"/>
      <c r="H27" s="42"/>
      <c r="I27" s="42"/>
      <c r="J27" s="42"/>
      <c r="K27" s="42"/>
      <c r="L27" s="82" t="str">
        <f>"("&amp;_xlfn.BAHTTEXT(AL26)&amp;")"</f>
        <v>(สองหมื่นหกพันเจ็ดร้อยสามบาทถ้วน)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57"/>
      <c r="AL27" s="42"/>
      <c r="AM27" s="42"/>
      <c r="AN27" s="42"/>
      <c r="AO27" s="42"/>
      <c r="AP27" s="42"/>
      <c r="AQ27" s="42"/>
      <c r="AR27" s="42"/>
      <c r="AS27" s="44"/>
    </row>
    <row r="28" spans="3:45" ht="18.75">
      <c r="C28" s="43"/>
      <c r="D28" s="43"/>
      <c r="E28" s="43"/>
      <c r="F28" s="43"/>
      <c r="I28" s="43"/>
      <c r="K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R28" s="43"/>
      <c r="AS28" s="43"/>
    </row>
    <row r="29" spans="2:45" ht="18.75">
      <c r="B29" s="47" t="s">
        <v>36</v>
      </c>
      <c r="C29" s="43"/>
      <c r="D29" s="43"/>
      <c r="E29" s="43"/>
      <c r="F29" s="43"/>
      <c r="I29" s="43"/>
      <c r="K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R29" s="43"/>
      <c r="AS29" s="43"/>
    </row>
    <row r="30" spans="2:47" ht="27" customHeight="1">
      <c r="B30" s="1"/>
      <c r="C30" s="1"/>
      <c r="D30" s="1" t="s">
        <v>44</v>
      </c>
      <c r="E30" s="1"/>
      <c r="F30" s="1"/>
      <c r="G30" s="47"/>
      <c r="H30" s="47"/>
      <c r="I30" s="1"/>
      <c r="J30" s="47" t="s">
        <v>40</v>
      </c>
      <c r="K30" s="1"/>
      <c r="L30" s="1"/>
      <c r="M30" s="1"/>
      <c r="O30" s="46"/>
      <c r="P30" s="1"/>
      <c r="Q30" s="1"/>
      <c r="R30" s="1"/>
      <c r="S30" s="1"/>
      <c r="T30" s="1"/>
      <c r="U30" s="1"/>
      <c r="V30" s="1"/>
      <c r="W30" s="1"/>
      <c r="X30" s="1"/>
      <c r="Y30" s="1"/>
      <c r="AD30" s="43"/>
      <c r="AE30" s="43"/>
      <c r="AF30" s="43"/>
      <c r="AG30" s="43"/>
      <c r="AH30" s="1"/>
      <c r="AI30" s="1"/>
      <c r="AJ30" s="43"/>
      <c r="AK30" s="1"/>
      <c r="AL30" s="1"/>
      <c r="AM30" s="46" t="s">
        <v>39</v>
      </c>
      <c r="AN30" s="48"/>
      <c r="AO30" s="1"/>
      <c r="AP30" s="1"/>
      <c r="AQ30" s="1"/>
      <c r="AR30" s="46" t="s">
        <v>41</v>
      </c>
      <c r="AS30" s="46"/>
      <c r="AT30" s="46"/>
      <c r="AU30" s="46"/>
    </row>
    <row r="31" spans="2:47" ht="24" customHeight="1">
      <c r="B31" s="1"/>
      <c r="C31" s="1"/>
      <c r="D31" s="53" t="s">
        <v>43</v>
      </c>
      <c r="E31" s="54"/>
      <c r="F31" s="54"/>
      <c r="G31" s="49"/>
      <c r="H31" s="1"/>
      <c r="I31" s="50"/>
      <c r="J31" s="50"/>
      <c r="K31" s="50"/>
      <c r="L31" s="50"/>
      <c r="M31" s="50"/>
      <c r="N31" s="50"/>
      <c r="O31" s="50"/>
      <c r="P31" s="50"/>
      <c r="Q31" s="1"/>
      <c r="R31" s="1"/>
      <c r="S31" s="1"/>
      <c r="T31" s="1"/>
      <c r="U31" s="1"/>
      <c r="V31" s="1"/>
      <c r="W31" s="1"/>
      <c r="X31" s="1"/>
      <c r="Y31" s="145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"/>
      <c r="AK31" s="1"/>
      <c r="AL31" s="49"/>
      <c r="AM31" s="49"/>
      <c r="AN31" s="49"/>
      <c r="AO31" s="1"/>
      <c r="AP31" s="1"/>
      <c r="AQ31" s="1"/>
      <c r="AR31" s="1"/>
      <c r="AS31" s="1"/>
      <c r="AU31" s="45"/>
    </row>
    <row r="32" spans="2:45" ht="18.75">
      <c r="B32" s="1"/>
      <c r="C32" s="1"/>
      <c r="D32" s="47" t="s">
        <v>45</v>
      </c>
      <c r="F32" s="47"/>
      <c r="G32" s="1"/>
      <c r="H32" s="1"/>
      <c r="I32" s="43"/>
      <c r="J32" s="43"/>
      <c r="K32" s="1"/>
      <c r="L32" s="43"/>
      <c r="M32" s="43"/>
      <c r="N32" s="43"/>
      <c r="O32" s="43"/>
      <c r="P32" s="43"/>
      <c r="Q32" s="43"/>
      <c r="R32" s="1"/>
      <c r="S32" s="1"/>
      <c r="T32" s="1"/>
      <c r="U32" s="1"/>
      <c r="V32" s="1"/>
      <c r="W32" s="1"/>
      <c r="X32" s="1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:45" ht="18.75">
      <c r="B33" s="1"/>
      <c r="C33" s="1"/>
      <c r="D33" s="1"/>
      <c r="E33" s="1"/>
      <c r="F33" s="1"/>
      <c r="G33" s="43"/>
      <c r="H33" s="43"/>
      <c r="I33" s="46"/>
      <c r="J33" s="46"/>
      <c r="K33" s="46"/>
      <c r="L33" s="46"/>
      <c r="M33" s="46"/>
      <c r="N33" s="46"/>
      <c r="O33" s="1"/>
      <c r="P33" s="1"/>
      <c r="Q33" s="1"/>
      <c r="R33" s="1"/>
      <c r="S33" s="1"/>
      <c r="T33" s="47"/>
      <c r="U33" s="47"/>
      <c r="V33" s="47"/>
      <c r="W33" s="47"/>
      <c r="X33" s="47"/>
      <c r="Y33" s="43"/>
      <c r="Z33" s="43"/>
      <c r="AA33" s="43"/>
      <c r="AB33" s="43"/>
      <c r="AC33" s="43"/>
      <c r="AD33" s="43"/>
      <c r="AE33" s="43"/>
      <c r="AF33" s="43"/>
      <c r="AG33" s="43"/>
      <c r="AH33" s="47"/>
      <c r="AI33" s="47"/>
      <c r="AJ33" s="47"/>
      <c r="AK33" s="47"/>
      <c r="AL33" s="1"/>
      <c r="AM33" s="1"/>
      <c r="AN33" s="1"/>
      <c r="AO33" s="1"/>
      <c r="AP33" s="1"/>
      <c r="AQ33" s="1"/>
      <c r="AR33" s="1"/>
      <c r="AS33" s="1"/>
    </row>
  </sheetData>
  <sheetProtection/>
  <mergeCells count="19">
    <mergeCell ref="T1:AA1"/>
    <mergeCell ref="Y31:AI31"/>
    <mergeCell ref="Y32:AI32"/>
    <mergeCell ref="AS11:AS13"/>
    <mergeCell ref="F12:AJ12"/>
    <mergeCell ref="AM12:AN12"/>
    <mergeCell ref="AM13:AN13"/>
    <mergeCell ref="E26:AJ26"/>
    <mergeCell ref="J7:K7"/>
    <mergeCell ref="AF7:AH7"/>
    <mergeCell ref="B9:AR9"/>
    <mergeCell ref="C11:C13"/>
    <mergeCell ref="F11:AJ11"/>
    <mergeCell ref="AM11:AN11"/>
    <mergeCell ref="AP2:AR2"/>
    <mergeCell ref="F6:I6"/>
    <mergeCell ref="J6:K6"/>
    <mergeCell ref="L6:N6"/>
    <mergeCell ref="Z6:AE6"/>
  </mergeCells>
  <printOptions/>
  <pageMargins left="0.1968503937007874" right="0" top="0.1968503937007874" bottom="0.1968503937007874" header="0.5511811023622047" footer="0.5905511811023623"/>
  <pageSetup horizontalDpi="600" verticalDpi="600" orientation="landscape" paperSize="9" scale="8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33"/>
  <sheetViews>
    <sheetView showGridLines="0" zoomScalePageLayoutView="0" workbookViewId="0" topLeftCell="A13">
      <selection activeCell="O35" sqref="O35"/>
    </sheetView>
  </sheetViews>
  <sheetFormatPr defaultColWidth="9.140625" defaultRowHeight="21.75"/>
  <cols>
    <col min="1" max="1" width="0.2890625" style="1" customWidth="1"/>
    <col min="2" max="2" width="8.00390625" style="45" customWidth="1"/>
    <col min="3" max="3" width="14.00390625" style="45" customWidth="1"/>
    <col min="4" max="4" width="8.7109375" style="45" customWidth="1"/>
    <col min="5" max="5" width="9.57421875" style="45" customWidth="1"/>
    <col min="6" max="27" width="2.8515625" style="45" customWidth="1"/>
    <col min="28" max="28" width="3.00390625" style="45" customWidth="1"/>
    <col min="29" max="36" width="2.8515625" style="45" customWidth="1"/>
    <col min="37" max="37" width="6.421875" style="45" customWidth="1"/>
    <col min="38" max="38" width="10.57421875" style="51" customWidth="1"/>
    <col min="39" max="39" width="6.140625" style="45" customWidth="1"/>
    <col min="40" max="40" width="3.140625" style="45" customWidth="1"/>
    <col min="41" max="41" width="10.7109375" style="45" customWidth="1"/>
    <col min="42" max="42" width="5.28125" style="45" customWidth="1"/>
    <col min="43" max="43" width="7.57421875" style="45" customWidth="1"/>
    <col min="44" max="44" width="8.421875" style="45" customWidth="1"/>
    <col min="45" max="45" width="8.8515625" style="45" customWidth="1"/>
    <col min="46" max="16384" width="9.140625" style="1" customWidth="1"/>
  </cols>
  <sheetData>
    <row r="1" spans="22:44" ht="24">
      <c r="V1" s="120" t="s">
        <v>68</v>
      </c>
      <c r="W1" s="120"/>
      <c r="X1" s="120"/>
      <c r="Y1" s="120"/>
      <c r="Z1" s="120"/>
      <c r="AQ1" s="156"/>
      <c r="AR1" s="156"/>
    </row>
    <row r="2" spans="2:45" ht="27.7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141" t="s">
        <v>46</v>
      </c>
      <c r="AQ2" s="141"/>
      <c r="AR2" s="141"/>
      <c r="AS2" s="3"/>
    </row>
    <row r="3" spans="2:45" ht="21.75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2:45" ht="30.75" customHeight="1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  <c r="AF4" s="2"/>
      <c r="AG4" s="2"/>
      <c r="AH4" s="2"/>
      <c r="AI4" s="2"/>
      <c r="AJ4" s="2"/>
      <c r="AK4" s="2"/>
      <c r="AL4" s="5"/>
      <c r="AM4" s="2"/>
      <c r="AN4" s="2"/>
      <c r="AO4" s="5"/>
      <c r="AP4" s="5"/>
      <c r="AQ4" s="5"/>
      <c r="AR4" s="2"/>
      <c r="AS4" s="2"/>
    </row>
    <row r="5" spans="2:45" ht="30.75" customHeight="1">
      <c r="B5" s="3"/>
      <c r="C5" s="2"/>
      <c r="D5" s="2"/>
      <c r="E5" s="2"/>
      <c r="F5" s="2"/>
      <c r="G5" s="2"/>
      <c r="H5" s="2"/>
      <c r="I5" s="2"/>
      <c r="J5" s="2"/>
      <c r="K5" s="2"/>
      <c r="L5" s="2"/>
      <c r="N5" s="106"/>
      <c r="O5" s="106"/>
      <c r="P5" s="106"/>
      <c r="Q5" s="106"/>
      <c r="R5" s="106" t="s">
        <v>66</v>
      </c>
      <c r="S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2"/>
      <c r="AF5" s="2"/>
      <c r="AG5" s="2"/>
      <c r="AH5" s="2"/>
      <c r="AI5" s="2"/>
      <c r="AJ5" s="2"/>
      <c r="AK5" s="2"/>
      <c r="AL5" s="5"/>
      <c r="AM5" s="2"/>
      <c r="AN5" s="2"/>
      <c r="AO5" s="5"/>
      <c r="AP5" s="5"/>
      <c r="AQ5" s="5"/>
      <c r="AR5" s="2"/>
      <c r="AS5" s="2"/>
    </row>
    <row r="6" spans="2:45" ht="21.75" customHeight="1">
      <c r="B6" s="3"/>
      <c r="C6" s="2"/>
      <c r="D6" s="2"/>
      <c r="E6" s="2"/>
      <c r="F6" s="142" t="s">
        <v>3</v>
      </c>
      <c r="G6" s="142"/>
      <c r="H6" s="142"/>
      <c r="I6" s="142"/>
      <c r="J6" s="143"/>
      <c r="K6" s="143"/>
      <c r="L6" s="144" t="s">
        <v>4</v>
      </c>
      <c r="M6" s="144"/>
      <c r="N6" s="144"/>
      <c r="O6" s="2"/>
      <c r="P6" s="2"/>
      <c r="Q6" s="2"/>
      <c r="R6" s="2"/>
      <c r="S6" s="2"/>
      <c r="T6" s="2"/>
      <c r="U6" s="6"/>
      <c r="V6" s="6"/>
      <c r="W6" s="6"/>
      <c r="X6" s="6"/>
      <c r="Y6" s="6"/>
      <c r="Z6" s="144"/>
      <c r="AA6" s="144"/>
      <c r="AB6" s="144"/>
      <c r="AC6" s="144"/>
      <c r="AD6" s="144"/>
      <c r="AE6" s="144"/>
      <c r="AG6" s="52"/>
      <c r="AH6" s="52"/>
      <c r="AI6" s="52"/>
      <c r="AJ6" s="52"/>
      <c r="AK6" s="2"/>
      <c r="AL6" s="52" t="s">
        <v>5</v>
      </c>
      <c r="AM6" s="7"/>
      <c r="AN6" s="7"/>
      <c r="AO6" s="5"/>
      <c r="AP6" s="7" t="s">
        <v>6</v>
      </c>
      <c r="AQ6" s="5"/>
      <c r="AR6" s="2"/>
      <c r="AS6" s="2"/>
    </row>
    <row r="7" spans="2:45" ht="21.75" customHeight="1">
      <c r="B7" s="3"/>
      <c r="C7" s="2"/>
      <c r="D7" s="2"/>
      <c r="E7" s="2"/>
      <c r="F7" s="2"/>
      <c r="G7" s="2"/>
      <c r="H7" s="2"/>
      <c r="I7" s="2"/>
      <c r="J7" s="143"/>
      <c r="K7" s="143"/>
      <c r="L7" s="8" t="s">
        <v>7</v>
      </c>
      <c r="M7" s="8"/>
      <c r="N7" s="5"/>
      <c r="O7" s="2"/>
      <c r="P7" s="2"/>
      <c r="Q7" s="2"/>
      <c r="R7" s="2"/>
      <c r="S7" s="2"/>
      <c r="T7" s="2"/>
      <c r="U7" s="6"/>
      <c r="V7" s="6"/>
      <c r="W7" s="6"/>
      <c r="X7" s="6"/>
      <c r="Y7" s="6"/>
      <c r="Z7" s="6"/>
      <c r="AA7" s="6"/>
      <c r="AB7" s="6"/>
      <c r="AC7" s="6"/>
      <c r="AD7" s="2"/>
      <c r="AE7" s="2"/>
      <c r="AF7" s="142"/>
      <c r="AG7" s="142"/>
      <c r="AH7" s="142"/>
      <c r="AI7" s="2"/>
      <c r="AJ7" s="2"/>
      <c r="AK7" s="2"/>
      <c r="AM7" s="7"/>
      <c r="AN7" s="9"/>
      <c r="AO7" s="10"/>
      <c r="AP7" s="7" t="s">
        <v>8</v>
      </c>
      <c r="AQ7" s="3"/>
      <c r="AR7" s="2"/>
      <c r="AS7" s="2"/>
    </row>
    <row r="8" spans="2:45" ht="10.5" customHeight="1">
      <c r="B8" s="3"/>
      <c r="C8" s="2"/>
      <c r="D8" s="2"/>
      <c r="E8" s="2"/>
      <c r="F8" s="2"/>
      <c r="G8" s="2"/>
      <c r="H8" s="2"/>
      <c r="I8" s="2"/>
      <c r="J8" s="6"/>
      <c r="K8" s="6"/>
      <c r="L8" s="11"/>
      <c r="M8" s="11"/>
      <c r="N8" s="2"/>
      <c r="O8" s="2"/>
      <c r="P8" s="2"/>
      <c r="Q8" s="2"/>
      <c r="R8" s="2"/>
      <c r="S8" s="2"/>
      <c r="T8" s="2"/>
      <c r="U8" s="6"/>
      <c r="V8" s="6"/>
      <c r="W8" s="6"/>
      <c r="X8" s="6"/>
      <c r="Y8" s="6"/>
      <c r="Z8" s="6"/>
      <c r="AA8" s="6"/>
      <c r="AB8" s="6"/>
      <c r="AC8" s="6"/>
      <c r="AD8" s="2"/>
      <c r="AE8" s="2"/>
      <c r="AF8" s="2"/>
      <c r="AG8" s="2"/>
      <c r="AH8" s="2"/>
      <c r="AI8" s="2"/>
      <c r="AJ8" s="2"/>
      <c r="AK8" s="2"/>
      <c r="AL8" s="9"/>
      <c r="AM8" s="9"/>
      <c r="AN8" s="9"/>
      <c r="AO8" s="3"/>
      <c r="AP8" s="3"/>
      <c r="AQ8" s="3"/>
      <c r="AR8" s="2"/>
      <c r="AS8" s="2"/>
    </row>
    <row r="9" spans="1:45" ht="21.75" customHeight="1">
      <c r="A9" s="3"/>
      <c r="B9" s="133" t="s">
        <v>75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9"/>
    </row>
    <row r="10" spans="2:45" ht="10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4"/>
      <c r="AM10" s="12"/>
      <c r="AN10" s="12"/>
      <c r="AO10" s="12"/>
      <c r="AP10" s="12"/>
      <c r="AQ10" s="12"/>
      <c r="AR10" s="12"/>
      <c r="AS10" s="6"/>
    </row>
    <row r="11" spans="2:45" ht="21.75">
      <c r="B11" s="89" t="s">
        <v>9</v>
      </c>
      <c r="C11" s="134" t="s">
        <v>10</v>
      </c>
      <c r="D11" s="90"/>
      <c r="E11" s="89" t="s">
        <v>11</v>
      </c>
      <c r="F11" s="137" t="s">
        <v>12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9"/>
      <c r="AK11" s="89" t="s">
        <v>13</v>
      </c>
      <c r="AL11" s="16"/>
      <c r="AM11" s="140" t="s">
        <v>14</v>
      </c>
      <c r="AN11" s="139"/>
      <c r="AO11" s="94"/>
      <c r="AP11" s="89" t="s">
        <v>15</v>
      </c>
      <c r="AQ11" s="89" t="s">
        <v>16</v>
      </c>
      <c r="AR11" s="89"/>
      <c r="AS11" s="148"/>
    </row>
    <row r="12" spans="2:45" ht="21.75">
      <c r="B12" s="17" t="s">
        <v>17</v>
      </c>
      <c r="C12" s="135"/>
      <c r="D12" s="91" t="s">
        <v>18</v>
      </c>
      <c r="E12" s="17" t="s">
        <v>19</v>
      </c>
      <c r="F12" s="149" t="s">
        <v>20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50"/>
      <c r="AK12" s="17" t="s">
        <v>21</v>
      </c>
      <c r="AL12" s="95" t="s">
        <v>22</v>
      </c>
      <c r="AM12" s="149" t="s">
        <v>23</v>
      </c>
      <c r="AN12" s="150"/>
      <c r="AO12" s="88" t="s">
        <v>24</v>
      </c>
      <c r="AP12" s="17" t="s">
        <v>25</v>
      </c>
      <c r="AQ12" s="17" t="s">
        <v>26</v>
      </c>
      <c r="AR12" s="17" t="s">
        <v>27</v>
      </c>
      <c r="AS12" s="148"/>
    </row>
    <row r="13" spans="2:45" ht="18.75">
      <c r="B13" s="17"/>
      <c r="C13" s="136"/>
      <c r="D13" s="92"/>
      <c r="E13" s="93" t="s">
        <v>28</v>
      </c>
      <c r="F13" s="20">
        <v>1</v>
      </c>
      <c r="G13" s="20">
        <v>2</v>
      </c>
      <c r="H13" s="20">
        <v>3</v>
      </c>
      <c r="I13" s="20">
        <v>4</v>
      </c>
      <c r="J13" s="20">
        <v>5</v>
      </c>
      <c r="K13" s="20">
        <v>6</v>
      </c>
      <c r="L13" s="20">
        <v>7</v>
      </c>
      <c r="M13" s="20">
        <v>8</v>
      </c>
      <c r="N13" s="20">
        <v>9</v>
      </c>
      <c r="O13" s="20">
        <v>10</v>
      </c>
      <c r="P13" s="20">
        <v>11</v>
      </c>
      <c r="Q13" s="20">
        <v>12</v>
      </c>
      <c r="R13" s="20">
        <v>13</v>
      </c>
      <c r="S13" s="20">
        <v>14</v>
      </c>
      <c r="T13" s="20">
        <v>15</v>
      </c>
      <c r="U13" s="20">
        <v>16</v>
      </c>
      <c r="V13" s="20">
        <v>17</v>
      </c>
      <c r="W13" s="20">
        <v>18</v>
      </c>
      <c r="X13" s="20">
        <v>19</v>
      </c>
      <c r="Y13" s="20">
        <v>20</v>
      </c>
      <c r="Z13" s="20">
        <v>21</v>
      </c>
      <c r="AA13" s="20">
        <v>22</v>
      </c>
      <c r="AB13" s="20">
        <v>23</v>
      </c>
      <c r="AC13" s="20">
        <v>24</v>
      </c>
      <c r="AD13" s="20">
        <v>25</v>
      </c>
      <c r="AE13" s="20">
        <v>26</v>
      </c>
      <c r="AF13" s="20">
        <v>27</v>
      </c>
      <c r="AG13" s="20">
        <v>28</v>
      </c>
      <c r="AH13" s="20">
        <v>29</v>
      </c>
      <c r="AI13" s="20">
        <v>30</v>
      </c>
      <c r="AJ13" s="20">
        <v>31</v>
      </c>
      <c r="AK13" s="93" t="s">
        <v>29</v>
      </c>
      <c r="AL13" s="21"/>
      <c r="AM13" s="159"/>
      <c r="AN13" s="160"/>
      <c r="AO13" s="22"/>
      <c r="AP13" s="19" t="s">
        <v>30</v>
      </c>
      <c r="AQ13" s="19"/>
      <c r="AR13" s="19"/>
      <c r="AS13" s="148"/>
    </row>
    <row r="14" spans="2:45" ht="18.75">
      <c r="B14" s="23">
        <v>360001</v>
      </c>
      <c r="C14" s="28" t="s">
        <v>61</v>
      </c>
      <c r="D14" s="24" t="s">
        <v>42</v>
      </c>
      <c r="E14" s="101">
        <v>68.25</v>
      </c>
      <c r="F14" s="20" t="s">
        <v>31</v>
      </c>
      <c r="G14" s="20" t="s">
        <v>31</v>
      </c>
      <c r="H14" s="20" t="s">
        <v>31</v>
      </c>
      <c r="I14" s="20" t="s">
        <v>31</v>
      </c>
      <c r="J14" s="20" t="s">
        <v>32</v>
      </c>
      <c r="K14" s="20" t="s">
        <v>33</v>
      </c>
      <c r="L14" s="20" t="s">
        <v>31</v>
      </c>
      <c r="M14" s="20" t="s">
        <v>31</v>
      </c>
      <c r="N14" s="20" t="s">
        <v>31</v>
      </c>
      <c r="O14" s="20" t="s">
        <v>31</v>
      </c>
      <c r="P14" s="20" t="s">
        <v>31</v>
      </c>
      <c r="Q14" s="20" t="s">
        <v>32</v>
      </c>
      <c r="R14" s="20" t="s">
        <v>33</v>
      </c>
      <c r="S14" s="20" t="s">
        <v>31</v>
      </c>
      <c r="T14" s="20" t="s">
        <v>31</v>
      </c>
      <c r="U14" s="20" t="s">
        <v>31</v>
      </c>
      <c r="V14" s="20" t="s">
        <v>31</v>
      </c>
      <c r="W14" s="20" t="s">
        <v>31</v>
      </c>
      <c r="X14" s="20" t="s">
        <v>32</v>
      </c>
      <c r="Y14" s="20" t="s">
        <v>33</v>
      </c>
      <c r="Z14" s="20" t="s">
        <v>31</v>
      </c>
      <c r="AA14" s="20" t="s">
        <v>31</v>
      </c>
      <c r="AB14" s="20" t="s">
        <v>31</v>
      </c>
      <c r="AC14" s="20" t="s">
        <v>31</v>
      </c>
      <c r="AD14" s="20" t="s">
        <v>31</v>
      </c>
      <c r="AE14" s="20" t="s">
        <v>32</v>
      </c>
      <c r="AF14" s="20" t="s">
        <v>33</v>
      </c>
      <c r="AG14" s="20" t="s">
        <v>31</v>
      </c>
      <c r="AH14" s="20" t="s">
        <v>31</v>
      </c>
      <c r="AI14" s="20" t="s">
        <v>31</v>
      </c>
      <c r="AJ14" s="20" t="s">
        <v>31</v>
      </c>
      <c r="AK14" s="20">
        <v>23</v>
      </c>
      <c r="AL14" s="26">
        <f>+AK14*E14</f>
        <v>1569.75</v>
      </c>
      <c r="AM14" s="27" t="s">
        <v>34</v>
      </c>
      <c r="AN14" s="27"/>
      <c r="AO14" s="26">
        <f>+AL14</f>
        <v>1569.75</v>
      </c>
      <c r="AP14" s="28"/>
      <c r="AQ14" s="28"/>
      <c r="AR14" s="28" t="s">
        <v>50</v>
      </c>
      <c r="AS14" s="1"/>
    </row>
    <row r="15" spans="2:45" ht="18.75">
      <c r="B15" s="23"/>
      <c r="C15" s="28"/>
      <c r="D15" s="29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31"/>
      <c r="AL15" s="32" t="s">
        <v>35</v>
      </c>
      <c r="AM15" s="27"/>
      <c r="AN15" s="27"/>
      <c r="AO15" s="32"/>
      <c r="AP15" s="28"/>
      <c r="AQ15" s="28"/>
      <c r="AR15" s="28"/>
      <c r="AS15" s="1"/>
    </row>
    <row r="16" spans="2:45" ht="21" customHeight="1">
      <c r="B16" s="23">
        <v>360002</v>
      </c>
      <c r="C16" s="28" t="s">
        <v>62</v>
      </c>
      <c r="D16" s="24" t="s">
        <v>42</v>
      </c>
      <c r="E16" s="101">
        <v>68.25</v>
      </c>
      <c r="F16" s="20" t="s">
        <v>31</v>
      </c>
      <c r="G16" s="20" t="s">
        <v>31</v>
      </c>
      <c r="H16" s="20" t="s">
        <v>31</v>
      </c>
      <c r="I16" s="20" t="s">
        <v>31</v>
      </c>
      <c r="J16" s="20" t="s">
        <v>32</v>
      </c>
      <c r="K16" s="20" t="s">
        <v>33</v>
      </c>
      <c r="L16" s="20" t="s">
        <v>31</v>
      </c>
      <c r="M16" s="20" t="s">
        <v>31</v>
      </c>
      <c r="N16" s="20" t="s">
        <v>31</v>
      </c>
      <c r="O16" s="20" t="s">
        <v>31</v>
      </c>
      <c r="P16" s="20" t="s">
        <v>31</v>
      </c>
      <c r="Q16" s="20" t="s">
        <v>32</v>
      </c>
      <c r="R16" s="20" t="s">
        <v>33</v>
      </c>
      <c r="S16" s="20" t="s">
        <v>31</v>
      </c>
      <c r="T16" s="20" t="s">
        <v>31</v>
      </c>
      <c r="U16" s="20" t="s">
        <v>31</v>
      </c>
      <c r="V16" s="20" t="s">
        <v>31</v>
      </c>
      <c r="W16" s="20" t="s">
        <v>31</v>
      </c>
      <c r="X16" s="20" t="s">
        <v>32</v>
      </c>
      <c r="Y16" s="20" t="s">
        <v>33</v>
      </c>
      <c r="Z16" s="20" t="s">
        <v>31</v>
      </c>
      <c r="AA16" s="20" t="s">
        <v>31</v>
      </c>
      <c r="AB16" s="20" t="s">
        <v>31</v>
      </c>
      <c r="AC16" s="20" t="s">
        <v>31</v>
      </c>
      <c r="AD16" s="20" t="s">
        <v>31</v>
      </c>
      <c r="AE16" s="20" t="s">
        <v>32</v>
      </c>
      <c r="AF16" s="20" t="s">
        <v>33</v>
      </c>
      <c r="AG16" s="20" t="s">
        <v>31</v>
      </c>
      <c r="AH16" s="20" t="s">
        <v>31</v>
      </c>
      <c r="AI16" s="20" t="s">
        <v>31</v>
      </c>
      <c r="AJ16" s="20" t="s">
        <v>31</v>
      </c>
      <c r="AK16" s="20">
        <v>23</v>
      </c>
      <c r="AL16" s="26">
        <f>+AK16*E16</f>
        <v>1569.75</v>
      </c>
      <c r="AM16" s="27" t="s">
        <v>34</v>
      </c>
      <c r="AN16" s="27"/>
      <c r="AO16" s="26">
        <f>+AL16</f>
        <v>1569.75</v>
      </c>
      <c r="AP16" s="28"/>
      <c r="AQ16" s="28"/>
      <c r="AR16" s="28" t="s">
        <v>50</v>
      </c>
      <c r="AS16" s="1"/>
    </row>
    <row r="17" spans="2:45" ht="18.75">
      <c r="B17" s="20"/>
      <c r="C17" s="28"/>
      <c r="D17" s="29"/>
      <c r="E17" s="20"/>
      <c r="F17" s="34"/>
      <c r="G17" s="20"/>
      <c r="H17" s="20"/>
      <c r="I17" s="20"/>
      <c r="J17" s="35"/>
      <c r="K17" s="35"/>
      <c r="L17" s="36"/>
      <c r="M17" s="35"/>
      <c r="N17" s="36"/>
      <c r="O17" s="36"/>
      <c r="P17" s="35"/>
      <c r="Q17" s="34"/>
      <c r="R17" s="35"/>
      <c r="S17" s="35"/>
      <c r="T17" s="35"/>
      <c r="U17" s="35"/>
      <c r="V17" s="35"/>
      <c r="W17" s="35"/>
      <c r="X17" s="35"/>
      <c r="Y17" s="35"/>
      <c r="Z17" s="35"/>
      <c r="AA17" s="20"/>
      <c r="AB17" s="20"/>
      <c r="AC17" s="20"/>
      <c r="AD17" s="20"/>
      <c r="AE17" s="20"/>
      <c r="AF17" s="20"/>
      <c r="AG17" s="35"/>
      <c r="AH17" s="20"/>
      <c r="AI17" s="20"/>
      <c r="AJ17" s="35"/>
      <c r="AK17" s="31"/>
      <c r="AL17" s="37"/>
      <c r="AM17" s="20"/>
      <c r="AN17" s="20"/>
      <c r="AO17" s="37"/>
      <c r="AP17" s="28"/>
      <c r="AQ17" s="28"/>
      <c r="AR17" s="28"/>
      <c r="AS17" s="1"/>
    </row>
    <row r="18" spans="2:45" ht="18.75">
      <c r="B18" s="23">
        <v>360003</v>
      </c>
      <c r="C18" s="28" t="s">
        <v>60</v>
      </c>
      <c r="D18" s="24" t="s">
        <v>42</v>
      </c>
      <c r="E18" s="101">
        <v>68.25</v>
      </c>
      <c r="F18" s="20" t="s">
        <v>31</v>
      </c>
      <c r="G18" s="20" t="s">
        <v>31</v>
      </c>
      <c r="H18" s="20" t="s">
        <v>31</v>
      </c>
      <c r="I18" s="20" t="s">
        <v>31</v>
      </c>
      <c r="J18" s="20" t="s">
        <v>32</v>
      </c>
      <c r="K18" s="20" t="s">
        <v>33</v>
      </c>
      <c r="L18" s="20" t="s">
        <v>31</v>
      </c>
      <c r="M18" s="20" t="s">
        <v>31</v>
      </c>
      <c r="N18" s="20" t="s">
        <v>31</v>
      </c>
      <c r="O18" s="20" t="s">
        <v>31</v>
      </c>
      <c r="P18" s="20" t="s">
        <v>31</v>
      </c>
      <c r="Q18" s="20" t="s">
        <v>32</v>
      </c>
      <c r="R18" s="20" t="s">
        <v>33</v>
      </c>
      <c r="S18" s="20" t="s">
        <v>31</v>
      </c>
      <c r="T18" s="20" t="s">
        <v>31</v>
      </c>
      <c r="U18" s="20" t="s">
        <v>31</v>
      </c>
      <c r="V18" s="20" t="s">
        <v>31</v>
      </c>
      <c r="W18" s="20" t="s">
        <v>31</v>
      </c>
      <c r="X18" s="20" t="s">
        <v>32</v>
      </c>
      <c r="Y18" s="20" t="s">
        <v>33</v>
      </c>
      <c r="Z18" s="20" t="s">
        <v>31</v>
      </c>
      <c r="AA18" s="20" t="s">
        <v>31</v>
      </c>
      <c r="AB18" s="20" t="s">
        <v>31</v>
      </c>
      <c r="AC18" s="20" t="s">
        <v>31</v>
      </c>
      <c r="AD18" s="20" t="s">
        <v>31</v>
      </c>
      <c r="AE18" s="20" t="s">
        <v>32</v>
      </c>
      <c r="AF18" s="20" t="s">
        <v>33</v>
      </c>
      <c r="AG18" s="20" t="s">
        <v>31</v>
      </c>
      <c r="AH18" s="20" t="s">
        <v>31</v>
      </c>
      <c r="AI18" s="20" t="s">
        <v>31</v>
      </c>
      <c r="AJ18" s="20" t="s">
        <v>31</v>
      </c>
      <c r="AK18" s="20">
        <v>23</v>
      </c>
      <c r="AL18" s="26">
        <f>+AK18*E18</f>
        <v>1569.75</v>
      </c>
      <c r="AM18" s="27" t="s">
        <v>34</v>
      </c>
      <c r="AN18" s="27"/>
      <c r="AO18" s="26">
        <f>+AL18</f>
        <v>1569.75</v>
      </c>
      <c r="AP18" s="28"/>
      <c r="AQ18" s="28"/>
      <c r="AR18" s="28" t="s">
        <v>50</v>
      </c>
      <c r="AS18" s="1"/>
    </row>
    <row r="19" spans="2:45" ht="21" customHeight="1">
      <c r="B19" s="20"/>
      <c r="C19" s="28"/>
      <c r="D19" s="28"/>
      <c r="E19" s="38"/>
      <c r="F19" s="34"/>
      <c r="G19" s="20"/>
      <c r="H19" s="20"/>
      <c r="I19" s="20"/>
      <c r="J19" s="35"/>
      <c r="K19" s="35"/>
      <c r="L19" s="36"/>
      <c r="M19" s="35"/>
      <c r="N19" s="36"/>
      <c r="O19" s="36"/>
      <c r="P19" s="35"/>
      <c r="Q19" s="34"/>
      <c r="R19" s="35"/>
      <c r="S19" s="35"/>
      <c r="T19" s="35"/>
      <c r="U19" s="35"/>
      <c r="V19" s="35"/>
      <c r="W19" s="35"/>
      <c r="X19" s="35"/>
      <c r="Y19" s="35"/>
      <c r="Z19" s="35"/>
      <c r="AA19" s="20"/>
      <c r="AB19" s="20"/>
      <c r="AC19" s="20"/>
      <c r="AD19" s="20"/>
      <c r="AE19" s="20"/>
      <c r="AF19" s="20"/>
      <c r="AG19" s="35"/>
      <c r="AH19" s="20"/>
      <c r="AI19" s="20"/>
      <c r="AJ19" s="35"/>
      <c r="AK19" s="31"/>
      <c r="AL19" s="39"/>
      <c r="AM19" s="28"/>
      <c r="AN19" s="28"/>
      <c r="AO19" s="28"/>
      <c r="AP19" s="28"/>
      <c r="AQ19" s="28"/>
      <c r="AR19" s="28"/>
      <c r="AS19" s="1"/>
    </row>
    <row r="20" spans="2:45" ht="21" customHeight="1">
      <c r="B20" s="23">
        <v>360004</v>
      </c>
      <c r="C20" s="28" t="s">
        <v>63</v>
      </c>
      <c r="D20" s="24" t="s">
        <v>42</v>
      </c>
      <c r="E20" s="101">
        <v>68.25</v>
      </c>
      <c r="F20" s="20" t="s">
        <v>31</v>
      </c>
      <c r="G20" s="20" t="s">
        <v>31</v>
      </c>
      <c r="H20" s="20" t="s">
        <v>31</v>
      </c>
      <c r="I20" s="20" t="s">
        <v>31</v>
      </c>
      <c r="J20" s="20" t="s">
        <v>32</v>
      </c>
      <c r="K20" s="20" t="s">
        <v>33</v>
      </c>
      <c r="L20" s="20" t="s">
        <v>31</v>
      </c>
      <c r="M20" s="20" t="s">
        <v>31</v>
      </c>
      <c r="N20" s="20" t="s">
        <v>31</v>
      </c>
      <c r="O20" s="20" t="s">
        <v>31</v>
      </c>
      <c r="P20" s="20" t="s">
        <v>31</v>
      </c>
      <c r="Q20" s="20" t="s">
        <v>32</v>
      </c>
      <c r="R20" s="20" t="s">
        <v>33</v>
      </c>
      <c r="S20" s="20" t="s">
        <v>31</v>
      </c>
      <c r="T20" s="20" t="s">
        <v>31</v>
      </c>
      <c r="U20" s="20" t="s">
        <v>31</v>
      </c>
      <c r="V20" s="20" t="s">
        <v>31</v>
      </c>
      <c r="W20" s="20" t="s">
        <v>31</v>
      </c>
      <c r="X20" s="20" t="s">
        <v>32</v>
      </c>
      <c r="Y20" s="20" t="s">
        <v>33</v>
      </c>
      <c r="Z20" s="20" t="s">
        <v>31</v>
      </c>
      <c r="AA20" s="20" t="s">
        <v>31</v>
      </c>
      <c r="AB20" s="20" t="s">
        <v>31</v>
      </c>
      <c r="AC20" s="20" t="s">
        <v>31</v>
      </c>
      <c r="AD20" s="20" t="s">
        <v>31</v>
      </c>
      <c r="AE20" s="20" t="s">
        <v>32</v>
      </c>
      <c r="AF20" s="20" t="s">
        <v>33</v>
      </c>
      <c r="AG20" s="20" t="s">
        <v>31</v>
      </c>
      <c r="AH20" s="20" t="s">
        <v>31</v>
      </c>
      <c r="AI20" s="20" t="s">
        <v>31</v>
      </c>
      <c r="AJ20" s="20" t="s">
        <v>31</v>
      </c>
      <c r="AK20" s="20">
        <v>23</v>
      </c>
      <c r="AL20" s="26">
        <f>+AK20*E20</f>
        <v>1569.75</v>
      </c>
      <c r="AM20" s="27" t="s">
        <v>34</v>
      </c>
      <c r="AN20" s="27"/>
      <c r="AO20" s="26">
        <f>+AL20</f>
        <v>1569.75</v>
      </c>
      <c r="AP20" s="28"/>
      <c r="AQ20" s="28"/>
      <c r="AR20" s="28" t="s">
        <v>50</v>
      </c>
      <c r="AS20" s="1"/>
    </row>
    <row r="21" spans="2:45" ht="18.75">
      <c r="B21" s="20"/>
      <c r="C21" s="28"/>
      <c r="D21" s="28"/>
      <c r="E21" s="20"/>
      <c r="F21" s="20"/>
      <c r="G21" s="20"/>
      <c r="H21" s="20"/>
      <c r="I21" s="20"/>
      <c r="J21" s="35"/>
      <c r="K21" s="35"/>
      <c r="L21" s="35"/>
      <c r="M21" s="35"/>
      <c r="N21" s="36"/>
      <c r="O21" s="36"/>
      <c r="P21" s="35"/>
      <c r="Q21" s="36"/>
      <c r="R21" s="35"/>
      <c r="S21" s="35"/>
      <c r="T21" s="35"/>
      <c r="U21" s="35"/>
      <c r="V21" s="35"/>
      <c r="W21" s="35"/>
      <c r="X21" s="35"/>
      <c r="Y21" s="35"/>
      <c r="Z21" s="35"/>
      <c r="AA21" s="20"/>
      <c r="AB21" s="20"/>
      <c r="AC21" s="20"/>
      <c r="AD21" s="20"/>
      <c r="AE21" s="20"/>
      <c r="AF21" s="20"/>
      <c r="AG21" s="35"/>
      <c r="AH21" s="20"/>
      <c r="AI21" s="20"/>
      <c r="AJ21" s="20"/>
      <c r="AK21" s="20"/>
      <c r="AL21" s="27"/>
      <c r="AM21" s="28"/>
      <c r="AN21" s="28"/>
      <c r="AO21" s="28"/>
      <c r="AP21" s="28"/>
      <c r="AQ21" s="28"/>
      <c r="AR21" s="28"/>
      <c r="AS21" s="1"/>
    </row>
    <row r="22" spans="2:45" ht="18.75">
      <c r="B22" s="23">
        <v>360005</v>
      </c>
      <c r="C22" s="28" t="s">
        <v>64</v>
      </c>
      <c r="D22" s="24" t="s">
        <v>42</v>
      </c>
      <c r="E22" s="101">
        <v>68.25</v>
      </c>
      <c r="F22" s="20" t="s">
        <v>31</v>
      </c>
      <c r="G22" s="20" t="s">
        <v>31</v>
      </c>
      <c r="H22" s="20" t="s">
        <v>31</v>
      </c>
      <c r="I22" s="20" t="s">
        <v>31</v>
      </c>
      <c r="J22" s="20" t="s">
        <v>32</v>
      </c>
      <c r="K22" s="20" t="s">
        <v>33</v>
      </c>
      <c r="L22" s="20" t="s">
        <v>31</v>
      </c>
      <c r="M22" s="20" t="s">
        <v>31</v>
      </c>
      <c r="N22" s="20" t="s">
        <v>31</v>
      </c>
      <c r="O22" s="20" t="s">
        <v>31</v>
      </c>
      <c r="P22" s="20" t="s">
        <v>31</v>
      </c>
      <c r="Q22" s="20" t="s">
        <v>32</v>
      </c>
      <c r="R22" s="20" t="s">
        <v>33</v>
      </c>
      <c r="S22" s="20" t="s">
        <v>31</v>
      </c>
      <c r="T22" s="20" t="s">
        <v>31</v>
      </c>
      <c r="U22" s="20" t="s">
        <v>31</v>
      </c>
      <c r="V22" s="20" t="s">
        <v>31</v>
      </c>
      <c r="W22" s="20" t="s">
        <v>31</v>
      </c>
      <c r="X22" s="20" t="s">
        <v>32</v>
      </c>
      <c r="Y22" s="20" t="s">
        <v>33</v>
      </c>
      <c r="Z22" s="20" t="s">
        <v>31</v>
      </c>
      <c r="AA22" s="20" t="s">
        <v>31</v>
      </c>
      <c r="AB22" s="20" t="s">
        <v>31</v>
      </c>
      <c r="AC22" s="20" t="s">
        <v>31</v>
      </c>
      <c r="AD22" s="20" t="s">
        <v>31</v>
      </c>
      <c r="AE22" s="20" t="s">
        <v>32</v>
      </c>
      <c r="AF22" s="20" t="s">
        <v>33</v>
      </c>
      <c r="AG22" s="20" t="s">
        <v>31</v>
      </c>
      <c r="AH22" s="20" t="s">
        <v>31</v>
      </c>
      <c r="AI22" s="20" t="s">
        <v>31</v>
      </c>
      <c r="AJ22" s="20" t="s">
        <v>31</v>
      </c>
      <c r="AK22" s="20">
        <v>23</v>
      </c>
      <c r="AL22" s="26">
        <f>+AK22*E22</f>
        <v>1569.75</v>
      </c>
      <c r="AM22" s="27" t="s">
        <v>34</v>
      </c>
      <c r="AN22" s="27"/>
      <c r="AO22" s="26">
        <f>+AL22</f>
        <v>1569.75</v>
      </c>
      <c r="AP22" s="28"/>
      <c r="AQ22" s="28"/>
      <c r="AR22" s="28" t="s">
        <v>50</v>
      </c>
      <c r="AS22" s="1"/>
    </row>
    <row r="23" spans="2:45" ht="18.75">
      <c r="B23" s="28"/>
      <c r="C23" s="28"/>
      <c r="D23" s="28"/>
      <c r="E23" s="20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0"/>
      <c r="AL23" s="40"/>
      <c r="AM23" s="28"/>
      <c r="AN23" s="28"/>
      <c r="AO23" s="28"/>
      <c r="AP23" s="28"/>
      <c r="AQ23" s="28"/>
      <c r="AR23" s="28"/>
      <c r="AS23" s="1"/>
    </row>
    <row r="24" spans="2:45" ht="18.75">
      <c r="B24" s="28"/>
      <c r="C24" s="28"/>
      <c r="D24" s="2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8"/>
      <c r="AM24" s="28"/>
      <c r="AN24" s="28"/>
      <c r="AO24" s="28"/>
      <c r="AP24" s="28"/>
      <c r="AQ24" s="28"/>
      <c r="AR24" s="28"/>
      <c r="AS24" s="1"/>
    </row>
    <row r="25" spans="2:45" ht="18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40"/>
      <c r="AM25" s="28"/>
      <c r="AN25" s="28"/>
      <c r="AO25" s="28"/>
      <c r="AP25" s="28"/>
      <c r="AQ25" s="28"/>
      <c r="AR25" s="28"/>
      <c r="AS25" s="1"/>
    </row>
    <row r="26" spans="2:45" ht="18.75">
      <c r="B26" s="157"/>
      <c r="C26" s="157"/>
      <c r="D26" s="158"/>
      <c r="E26" s="153" t="s">
        <v>13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5"/>
      <c r="AK26" s="28"/>
      <c r="AL26" s="26">
        <f>SUM(AL14:AL25)</f>
        <v>7848.75</v>
      </c>
      <c r="AM26" s="27" t="s">
        <v>34</v>
      </c>
      <c r="AN26" s="27"/>
      <c r="AO26" s="26">
        <f>SUM(AO14:AO25)</f>
        <v>7848.75</v>
      </c>
      <c r="AP26" s="28"/>
      <c r="AQ26" s="28"/>
      <c r="AR26" s="28"/>
      <c r="AS26" s="1"/>
    </row>
    <row r="27" spans="2:45" ht="18.75">
      <c r="B27" s="41" t="s">
        <v>37</v>
      </c>
      <c r="C27" s="41"/>
      <c r="D27" s="41"/>
      <c r="E27" s="42" t="s">
        <v>38</v>
      </c>
      <c r="F27" s="42"/>
      <c r="G27" s="42"/>
      <c r="H27" s="42"/>
      <c r="I27" s="42"/>
      <c r="J27" s="42"/>
      <c r="K27" s="42"/>
      <c r="L27" s="82" t="str">
        <f>"("&amp;_xlfn.BAHTTEXT(AL26)&amp;")"</f>
        <v>(เจ็ดพันแปดร้อยสี่สิบแปดบาทเจ็ดสิบห้าสตางค์)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4"/>
    </row>
    <row r="28" spans="3:45" ht="18.75">
      <c r="C28" s="43"/>
      <c r="D28" s="43"/>
      <c r="E28" s="43"/>
      <c r="F28" s="43"/>
      <c r="I28" s="43"/>
      <c r="K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R28" s="43"/>
      <c r="AS28" s="43"/>
    </row>
    <row r="29" spans="2:45" ht="18.75">
      <c r="B29" s="47" t="s">
        <v>36</v>
      </c>
      <c r="C29" s="43"/>
      <c r="D29" s="43"/>
      <c r="E29" s="43"/>
      <c r="F29" s="43"/>
      <c r="I29" s="43"/>
      <c r="K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R29" s="43"/>
      <c r="AS29" s="43"/>
    </row>
    <row r="30" spans="2:47" ht="27" customHeight="1">
      <c r="B30" s="1"/>
      <c r="C30" s="1"/>
      <c r="D30" s="1" t="s">
        <v>44</v>
      </c>
      <c r="E30" s="1"/>
      <c r="F30" s="1"/>
      <c r="G30" s="47"/>
      <c r="H30" s="47"/>
      <c r="I30" s="1"/>
      <c r="J30" s="47" t="s">
        <v>40</v>
      </c>
      <c r="K30" s="1"/>
      <c r="L30" s="1"/>
      <c r="M30" s="1"/>
      <c r="O30" s="46"/>
      <c r="P30" s="1"/>
      <c r="Q30" s="1"/>
      <c r="R30" s="1"/>
      <c r="S30" s="1"/>
      <c r="T30" s="1"/>
      <c r="U30" s="1"/>
      <c r="V30" s="1"/>
      <c r="W30" s="1"/>
      <c r="X30" s="1"/>
      <c r="Y30" s="1"/>
      <c r="AD30" s="43"/>
      <c r="AE30" s="43"/>
      <c r="AF30" s="43"/>
      <c r="AG30" s="43"/>
      <c r="AH30" s="1"/>
      <c r="AI30" s="1"/>
      <c r="AJ30" s="43"/>
      <c r="AK30" s="1"/>
      <c r="AL30" s="1"/>
      <c r="AM30" s="46" t="s">
        <v>39</v>
      </c>
      <c r="AN30" s="48"/>
      <c r="AO30" s="1"/>
      <c r="AP30" s="1"/>
      <c r="AQ30" s="1"/>
      <c r="AR30" s="46" t="s">
        <v>41</v>
      </c>
      <c r="AS30" s="46"/>
      <c r="AT30" s="46"/>
      <c r="AU30" s="46"/>
    </row>
    <row r="31" spans="2:47" ht="24" customHeight="1">
      <c r="B31" s="1"/>
      <c r="C31" s="1"/>
      <c r="D31" s="53" t="s">
        <v>43</v>
      </c>
      <c r="E31" s="54"/>
      <c r="F31" s="54"/>
      <c r="G31" s="49"/>
      <c r="H31" s="1"/>
      <c r="I31" s="50"/>
      <c r="J31" s="50"/>
      <c r="K31" s="50"/>
      <c r="L31" s="50"/>
      <c r="M31" s="50"/>
      <c r="N31" s="50"/>
      <c r="O31" s="50"/>
      <c r="P31" s="50"/>
      <c r="Q31" s="1"/>
      <c r="R31" s="1"/>
      <c r="S31" s="1"/>
      <c r="T31" s="1"/>
      <c r="U31" s="1"/>
      <c r="V31" s="1"/>
      <c r="W31" s="1"/>
      <c r="X31" s="1"/>
      <c r="Y31" s="145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"/>
      <c r="AK31" s="1"/>
      <c r="AL31" s="49"/>
      <c r="AM31" s="49"/>
      <c r="AN31" s="49"/>
      <c r="AO31" s="1"/>
      <c r="AP31" s="1"/>
      <c r="AQ31" s="1"/>
      <c r="AR31" s="1"/>
      <c r="AS31" s="1"/>
      <c r="AU31" s="45"/>
    </row>
    <row r="32" spans="2:45" ht="18.75">
      <c r="B32" s="1"/>
      <c r="C32" s="1"/>
      <c r="D32" s="47" t="s">
        <v>45</v>
      </c>
      <c r="F32" s="47"/>
      <c r="G32" s="1"/>
      <c r="H32" s="1"/>
      <c r="I32" s="43"/>
      <c r="J32" s="43"/>
      <c r="K32" s="1"/>
      <c r="L32" s="43"/>
      <c r="M32" s="43"/>
      <c r="N32" s="43"/>
      <c r="O32" s="43"/>
      <c r="P32" s="43"/>
      <c r="Q32" s="43"/>
      <c r="R32" s="1"/>
      <c r="S32" s="1"/>
      <c r="T32" s="1"/>
      <c r="U32" s="1"/>
      <c r="V32" s="1"/>
      <c r="W32" s="1"/>
      <c r="X32" s="1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:45" ht="18.75">
      <c r="B33" s="1"/>
      <c r="C33" s="1"/>
      <c r="D33" s="1"/>
      <c r="E33" s="1"/>
      <c r="F33" s="1"/>
      <c r="G33" s="43"/>
      <c r="H33" s="43"/>
      <c r="I33" s="46"/>
      <c r="J33" s="46"/>
      <c r="K33" s="46"/>
      <c r="L33" s="46"/>
      <c r="M33" s="46"/>
      <c r="N33" s="46"/>
      <c r="O33" s="1"/>
      <c r="P33" s="1"/>
      <c r="Q33" s="1"/>
      <c r="R33" s="1"/>
      <c r="S33" s="1"/>
      <c r="T33" s="47"/>
      <c r="U33" s="47"/>
      <c r="V33" s="47"/>
      <c r="W33" s="47"/>
      <c r="X33" s="47"/>
      <c r="Y33" s="43"/>
      <c r="Z33" s="43"/>
      <c r="AA33" s="43"/>
      <c r="AB33" s="43"/>
      <c r="AC33" s="43"/>
      <c r="AD33" s="43"/>
      <c r="AE33" s="43"/>
      <c r="AF33" s="43"/>
      <c r="AG33" s="43"/>
      <c r="AH33" s="47"/>
      <c r="AI33" s="47"/>
      <c r="AJ33" s="47"/>
      <c r="AK33" s="47"/>
      <c r="AL33" s="1"/>
      <c r="AM33" s="1"/>
      <c r="AN33" s="1"/>
      <c r="AO33" s="1"/>
      <c r="AP33" s="1"/>
      <c r="AQ33" s="1"/>
      <c r="AR33" s="1"/>
      <c r="AS33" s="1"/>
    </row>
  </sheetData>
  <sheetProtection/>
  <mergeCells count="21">
    <mergeCell ref="Y31:AI31"/>
    <mergeCell ref="Y32:AI32"/>
    <mergeCell ref="AS11:AS13"/>
    <mergeCell ref="F12:AJ12"/>
    <mergeCell ref="AM12:AN12"/>
    <mergeCell ref="AM13:AN13"/>
    <mergeCell ref="B26:D26"/>
    <mergeCell ref="E26:AJ26"/>
    <mergeCell ref="J7:K7"/>
    <mergeCell ref="AF7:AH7"/>
    <mergeCell ref="B9:AR9"/>
    <mergeCell ref="C11:C13"/>
    <mergeCell ref="F11:AJ11"/>
    <mergeCell ref="AM11:AN11"/>
    <mergeCell ref="V1:Z1"/>
    <mergeCell ref="AQ1:AR1"/>
    <mergeCell ref="AP2:AR2"/>
    <mergeCell ref="F6:I6"/>
    <mergeCell ref="J6:K6"/>
    <mergeCell ref="L6:N6"/>
    <mergeCell ref="Z6:AE6"/>
  </mergeCells>
  <printOptions/>
  <pageMargins left="0.1968503937007874" right="0" top="0.1968503937007874" bottom="0.1968503937007874" header="0.5511811023622047" footer="0.5905511811023623"/>
  <pageSetup horizontalDpi="600" verticalDpi="600" orientation="landscape" paperSize="9" scale="8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30"/>
  <sheetViews>
    <sheetView showGridLines="0" zoomScalePageLayoutView="0" workbookViewId="0" topLeftCell="F10">
      <selection activeCell="AR12" sqref="AR12"/>
    </sheetView>
  </sheetViews>
  <sheetFormatPr defaultColWidth="9.140625" defaultRowHeight="21.75"/>
  <cols>
    <col min="1" max="1" width="0.2890625" style="1" customWidth="1"/>
    <col min="2" max="2" width="8.00390625" style="45" customWidth="1"/>
    <col min="3" max="3" width="9.421875" style="45" customWidth="1"/>
    <col min="4" max="4" width="12.28125" style="45" customWidth="1"/>
    <col min="5" max="5" width="8.57421875" style="45" customWidth="1"/>
    <col min="6" max="27" width="2.8515625" style="45" customWidth="1"/>
    <col min="28" max="28" width="3.00390625" style="45" customWidth="1"/>
    <col min="29" max="36" width="2.8515625" style="45" customWidth="1"/>
    <col min="37" max="37" width="6.57421875" style="45" customWidth="1"/>
    <col min="38" max="38" width="12.00390625" style="51" customWidth="1"/>
    <col min="39" max="39" width="5.57421875" style="45" customWidth="1"/>
    <col min="40" max="40" width="2.8515625" style="45" customWidth="1"/>
    <col min="41" max="41" width="12.57421875" style="45" customWidth="1"/>
    <col min="42" max="42" width="5.28125" style="45" customWidth="1"/>
    <col min="43" max="43" width="8.28125" style="45" customWidth="1"/>
    <col min="44" max="44" width="7.421875" style="45" customWidth="1"/>
    <col min="45" max="45" width="8.8515625" style="45" customWidth="1"/>
    <col min="46" max="16384" width="9.140625" style="1" customWidth="1"/>
  </cols>
  <sheetData>
    <row r="1" spans="18:44" ht="21.75" customHeight="1">
      <c r="R1" s="103"/>
      <c r="S1" s="103"/>
      <c r="T1" s="120" t="s">
        <v>67</v>
      </c>
      <c r="U1" s="120"/>
      <c r="V1" s="120"/>
      <c r="W1" s="120"/>
      <c r="X1" s="120"/>
      <c r="Y1" s="120"/>
      <c r="Z1" s="120"/>
      <c r="AA1" s="120"/>
      <c r="AR1" s="78"/>
    </row>
    <row r="2" spans="2:45" ht="27.75">
      <c r="B2" s="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141" t="s">
        <v>46</v>
      </c>
      <c r="AQ2" s="141"/>
      <c r="AR2" s="141"/>
      <c r="AS2" s="3"/>
    </row>
    <row r="3" spans="2:45" ht="21.75">
      <c r="B3" s="8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2:45" ht="30.75" customHeight="1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  <c r="AF4" s="2"/>
      <c r="AG4" s="2"/>
      <c r="AH4" s="2"/>
      <c r="AI4" s="2"/>
      <c r="AJ4" s="2"/>
      <c r="AK4" s="2"/>
      <c r="AL4" s="5"/>
      <c r="AM4" s="2"/>
      <c r="AN4" s="2"/>
      <c r="AO4" s="5"/>
      <c r="AP4" s="5"/>
      <c r="AQ4" s="5"/>
      <c r="AR4" s="2"/>
      <c r="AS4" s="2"/>
    </row>
    <row r="5" spans="2:45" ht="30.75" customHeight="1">
      <c r="B5" s="3"/>
      <c r="C5" s="2"/>
      <c r="D5" s="2"/>
      <c r="E5" s="2"/>
      <c r="F5" s="2"/>
      <c r="G5" s="2"/>
      <c r="H5" s="2"/>
      <c r="I5" s="2"/>
      <c r="J5" s="2"/>
      <c r="K5" s="2"/>
      <c r="L5" s="2"/>
      <c r="P5" s="106"/>
      <c r="R5" s="106"/>
      <c r="S5" s="106" t="s">
        <v>2</v>
      </c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2"/>
      <c r="AF5" s="2"/>
      <c r="AG5" s="2"/>
      <c r="AH5" s="2"/>
      <c r="AI5" s="2"/>
      <c r="AJ5" s="2"/>
      <c r="AK5" s="2"/>
      <c r="AL5" s="5"/>
      <c r="AM5" s="2"/>
      <c r="AN5" s="2"/>
      <c r="AO5" s="5"/>
      <c r="AP5" s="5"/>
      <c r="AQ5" s="5"/>
      <c r="AR5" s="2"/>
      <c r="AS5" s="2"/>
    </row>
    <row r="6" spans="2:45" ht="21.75" customHeight="1">
      <c r="B6" s="3"/>
      <c r="C6" s="2"/>
      <c r="D6" s="2"/>
      <c r="E6" s="2"/>
      <c r="F6" s="142" t="s">
        <v>3</v>
      </c>
      <c r="G6" s="142"/>
      <c r="H6" s="142"/>
      <c r="I6" s="142"/>
      <c r="J6" s="143"/>
      <c r="K6" s="143"/>
      <c r="L6" s="144" t="s">
        <v>4</v>
      </c>
      <c r="M6" s="144"/>
      <c r="N6" s="144"/>
      <c r="O6" s="2"/>
      <c r="P6" s="2"/>
      <c r="Q6" s="2"/>
      <c r="R6" s="2"/>
      <c r="S6" s="2"/>
      <c r="T6" s="2"/>
      <c r="U6" s="6"/>
      <c r="V6" s="6"/>
      <c r="W6" s="6"/>
      <c r="X6" s="6"/>
      <c r="Y6" s="6"/>
      <c r="Z6" s="144"/>
      <c r="AA6" s="144"/>
      <c r="AB6" s="144"/>
      <c r="AC6" s="144"/>
      <c r="AD6" s="144"/>
      <c r="AE6" s="144"/>
      <c r="AG6" s="52"/>
      <c r="AH6" s="52"/>
      <c r="AI6" s="52"/>
      <c r="AJ6" s="52"/>
      <c r="AK6" s="2"/>
      <c r="AL6" s="52" t="s">
        <v>5</v>
      </c>
      <c r="AM6" s="7"/>
      <c r="AN6" s="7"/>
      <c r="AO6" s="5"/>
      <c r="AP6" s="5"/>
      <c r="AQ6" s="7" t="s">
        <v>6</v>
      </c>
      <c r="AR6" s="2"/>
      <c r="AS6" s="2"/>
    </row>
    <row r="7" spans="2:45" ht="21.75" customHeight="1">
      <c r="B7" s="3"/>
      <c r="C7" s="2"/>
      <c r="D7" s="2"/>
      <c r="E7" s="2"/>
      <c r="F7" s="2"/>
      <c r="G7" s="2"/>
      <c r="H7" s="2"/>
      <c r="I7" s="2"/>
      <c r="J7" s="143"/>
      <c r="K7" s="143"/>
      <c r="L7" s="8" t="s">
        <v>7</v>
      </c>
      <c r="M7" s="8"/>
      <c r="N7" s="5"/>
      <c r="O7" s="2"/>
      <c r="P7" s="2"/>
      <c r="Q7" s="2"/>
      <c r="R7" s="2"/>
      <c r="S7" s="2"/>
      <c r="T7" s="2"/>
      <c r="U7" s="6"/>
      <c r="V7" s="6"/>
      <c r="W7" s="6"/>
      <c r="X7" s="6"/>
      <c r="Y7" s="6"/>
      <c r="Z7" s="6"/>
      <c r="AA7" s="6"/>
      <c r="AB7" s="6"/>
      <c r="AC7" s="6"/>
      <c r="AD7" s="2"/>
      <c r="AE7" s="2"/>
      <c r="AF7" s="142"/>
      <c r="AG7" s="142"/>
      <c r="AH7" s="142"/>
      <c r="AI7" s="2"/>
      <c r="AJ7" s="2"/>
      <c r="AK7" s="2"/>
      <c r="AM7" s="7"/>
      <c r="AN7" s="9"/>
      <c r="AO7" s="10"/>
      <c r="AP7" s="3"/>
      <c r="AQ7" s="7" t="s">
        <v>8</v>
      </c>
      <c r="AR7" s="2"/>
      <c r="AS7" s="2"/>
    </row>
    <row r="8" spans="2:45" ht="10.5" customHeight="1">
      <c r="B8" s="3"/>
      <c r="C8" s="2"/>
      <c r="D8" s="2"/>
      <c r="E8" s="2"/>
      <c r="F8" s="2"/>
      <c r="G8" s="2"/>
      <c r="H8" s="2"/>
      <c r="I8" s="2"/>
      <c r="J8" s="6"/>
      <c r="K8" s="6"/>
      <c r="L8" s="11"/>
      <c r="M8" s="11"/>
      <c r="N8" s="2"/>
      <c r="O8" s="2"/>
      <c r="P8" s="2"/>
      <c r="Q8" s="2"/>
      <c r="R8" s="2"/>
      <c r="S8" s="2"/>
      <c r="T8" s="2"/>
      <c r="U8" s="6"/>
      <c r="V8" s="6"/>
      <c r="W8" s="6"/>
      <c r="X8" s="6"/>
      <c r="Y8" s="6"/>
      <c r="Z8" s="6"/>
      <c r="AA8" s="6"/>
      <c r="AB8" s="6"/>
      <c r="AC8" s="6"/>
      <c r="AD8" s="2"/>
      <c r="AE8" s="2"/>
      <c r="AF8" s="2"/>
      <c r="AG8" s="2"/>
      <c r="AH8" s="2"/>
      <c r="AI8" s="2"/>
      <c r="AJ8" s="2"/>
      <c r="AK8" s="2"/>
      <c r="AL8" s="9"/>
      <c r="AM8" s="9"/>
      <c r="AN8" s="9"/>
      <c r="AO8" s="3"/>
      <c r="AP8" s="3"/>
      <c r="AQ8" s="3"/>
      <c r="AR8" s="2"/>
      <c r="AS8" s="2"/>
    </row>
    <row r="9" spans="1:45" ht="21.75" customHeight="1">
      <c r="A9" s="3"/>
      <c r="B9" s="133" t="s">
        <v>75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9"/>
    </row>
    <row r="10" spans="2:45" ht="10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4"/>
      <c r="AM10" s="12"/>
      <c r="AN10" s="12"/>
      <c r="AO10" s="12"/>
      <c r="AP10" s="12"/>
      <c r="AQ10" s="12"/>
      <c r="AR10" s="12"/>
      <c r="AS10" s="6"/>
    </row>
    <row r="11" spans="2:45" ht="21.75">
      <c r="B11" s="89" t="s">
        <v>9</v>
      </c>
      <c r="C11" s="161" t="s">
        <v>10</v>
      </c>
      <c r="D11" s="15"/>
      <c r="E11" s="89" t="s">
        <v>11</v>
      </c>
      <c r="F11" s="137" t="s">
        <v>12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9"/>
      <c r="AK11" s="89" t="s">
        <v>13</v>
      </c>
      <c r="AL11" s="16"/>
      <c r="AM11" s="140" t="s">
        <v>14</v>
      </c>
      <c r="AN11" s="139"/>
      <c r="AO11" s="94"/>
      <c r="AP11" s="89" t="s">
        <v>15</v>
      </c>
      <c r="AQ11" s="89" t="s">
        <v>16</v>
      </c>
      <c r="AR11" s="89"/>
      <c r="AS11" s="148"/>
    </row>
    <row r="12" spans="2:45" ht="21.75">
      <c r="B12" s="17" t="s">
        <v>17</v>
      </c>
      <c r="C12" s="162"/>
      <c r="D12" s="91" t="s">
        <v>18</v>
      </c>
      <c r="E12" s="17" t="s">
        <v>19</v>
      </c>
      <c r="F12" s="149" t="s">
        <v>20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50"/>
      <c r="AK12" s="17" t="s">
        <v>21</v>
      </c>
      <c r="AL12" s="95" t="s">
        <v>22</v>
      </c>
      <c r="AM12" s="149" t="s">
        <v>23</v>
      </c>
      <c r="AN12" s="150"/>
      <c r="AO12" s="88" t="s">
        <v>24</v>
      </c>
      <c r="AP12" s="17" t="s">
        <v>25</v>
      </c>
      <c r="AQ12" s="17" t="s">
        <v>26</v>
      </c>
      <c r="AR12" s="107" t="s">
        <v>27</v>
      </c>
      <c r="AS12" s="148"/>
    </row>
    <row r="13" spans="2:45" ht="18.75">
      <c r="B13" s="17"/>
      <c r="C13" s="163"/>
      <c r="D13" s="18"/>
      <c r="E13" s="93" t="s">
        <v>28</v>
      </c>
      <c r="F13" s="20">
        <v>1</v>
      </c>
      <c r="G13" s="20">
        <v>2</v>
      </c>
      <c r="H13" s="20">
        <v>3</v>
      </c>
      <c r="I13" s="20">
        <v>4</v>
      </c>
      <c r="J13" s="20">
        <v>5</v>
      </c>
      <c r="K13" s="20">
        <v>6</v>
      </c>
      <c r="L13" s="20">
        <v>7</v>
      </c>
      <c r="M13" s="20">
        <v>8</v>
      </c>
      <c r="N13" s="20">
        <v>9</v>
      </c>
      <c r="O13" s="20">
        <v>10</v>
      </c>
      <c r="P13" s="20">
        <v>11</v>
      </c>
      <c r="Q13" s="20">
        <v>12</v>
      </c>
      <c r="R13" s="20">
        <v>13</v>
      </c>
      <c r="S13" s="20">
        <v>14</v>
      </c>
      <c r="T13" s="20">
        <v>15</v>
      </c>
      <c r="U13" s="20">
        <v>16</v>
      </c>
      <c r="V13" s="20">
        <v>17</v>
      </c>
      <c r="W13" s="20">
        <v>18</v>
      </c>
      <c r="X13" s="20">
        <v>19</v>
      </c>
      <c r="Y13" s="20">
        <v>20</v>
      </c>
      <c r="Z13" s="20">
        <v>21</v>
      </c>
      <c r="AA13" s="20">
        <v>22</v>
      </c>
      <c r="AB13" s="20">
        <v>23</v>
      </c>
      <c r="AC13" s="20">
        <v>24</v>
      </c>
      <c r="AD13" s="20">
        <v>25</v>
      </c>
      <c r="AE13" s="20">
        <v>26</v>
      </c>
      <c r="AF13" s="20">
        <v>27</v>
      </c>
      <c r="AG13" s="20">
        <v>28</v>
      </c>
      <c r="AH13" s="20">
        <v>29</v>
      </c>
      <c r="AI13" s="20">
        <v>30</v>
      </c>
      <c r="AJ13" s="20">
        <v>31</v>
      </c>
      <c r="AK13" s="93" t="s">
        <v>29</v>
      </c>
      <c r="AL13" s="96"/>
      <c r="AM13" s="151"/>
      <c r="AN13" s="152"/>
      <c r="AO13" s="97"/>
      <c r="AP13" s="93" t="s">
        <v>30</v>
      </c>
      <c r="AQ13" s="93"/>
      <c r="AR13" s="93"/>
      <c r="AS13" s="148"/>
    </row>
    <row r="14" spans="2:45" ht="18.75">
      <c r="B14" s="23">
        <v>360006</v>
      </c>
      <c r="C14" s="28" t="s">
        <v>76</v>
      </c>
      <c r="D14" s="24" t="s">
        <v>86</v>
      </c>
      <c r="E14" s="101">
        <v>324.35</v>
      </c>
      <c r="F14" s="20" t="s">
        <v>31</v>
      </c>
      <c r="G14" s="20" t="s">
        <v>31</v>
      </c>
      <c r="H14" s="20" t="s">
        <v>31</v>
      </c>
      <c r="I14" s="20" t="s">
        <v>31</v>
      </c>
      <c r="J14" s="20" t="s">
        <v>32</v>
      </c>
      <c r="K14" s="20" t="s">
        <v>33</v>
      </c>
      <c r="L14" s="20" t="s">
        <v>31</v>
      </c>
      <c r="M14" s="20" t="s">
        <v>31</v>
      </c>
      <c r="N14" s="20" t="s">
        <v>31</v>
      </c>
      <c r="O14" s="20" t="s">
        <v>31</v>
      </c>
      <c r="P14" s="20" t="s">
        <v>31</v>
      </c>
      <c r="Q14" s="20" t="s">
        <v>32</v>
      </c>
      <c r="R14" s="20" t="s">
        <v>33</v>
      </c>
      <c r="S14" s="20" t="s">
        <v>31</v>
      </c>
      <c r="T14" s="20" t="s">
        <v>31</v>
      </c>
      <c r="U14" s="20" t="s">
        <v>31</v>
      </c>
      <c r="V14" s="20" t="s">
        <v>31</v>
      </c>
      <c r="W14" s="20" t="s">
        <v>31</v>
      </c>
      <c r="X14" s="20" t="s">
        <v>32</v>
      </c>
      <c r="Y14" s="20" t="s">
        <v>33</v>
      </c>
      <c r="Z14" s="20" t="s">
        <v>31</v>
      </c>
      <c r="AA14" s="20" t="s">
        <v>31</v>
      </c>
      <c r="AB14" s="20" t="s">
        <v>31</v>
      </c>
      <c r="AC14" s="20" t="s">
        <v>31</v>
      </c>
      <c r="AD14" s="20" t="s">
        <v>31</v>
      </c>
      <c r="AE14" s="20" t="s">
        <v>32</v>
      </c>
      <c r="AF14" s="20" t="s">
        <v>33</v>
      </c>
      <c r="AG14" s="20" t="s">
        <v>31</v>
      </c>
      <c r="AH14" s="20" t="s">
        <v>31</v>
      </c>
      <c r="AI14" s="20" t="s">
        <v>31</v>
      </c>
      <c r="AJ14" s="20" t="s">
        <v>31</v>
      </c>
      <c r="AK14" s="20">
        <v>23</v>
      </c>
      <c r="AL14" s="26">
        <f>+AK14*E14</f>
        <v>7460.05</v>
      </c>
      <c r="AM14" s="27" t="s">
        <v>34</v>
      </c>
      <c r="AN14" s="27"/>
      <c r="AO14" s="26">
        <f>+AL14</f>
        <v>7460.05</v>
      </c>
      <c r="AP14" s="28"/>
      <c r="AQ14" s="28"/>
      <c r="AR14" s="28"/>
      <c r="AS14" s="1"/>
    </row>
    <row r="15" spans="2:45" ht="18.75">
      <c r="B15" s="23"/>
      <c r="C15" s="28"/>
      <c r="D15" s="29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31"/>
      <c r="AL15" s="32" t="s">
        <v>35</v>
      </c>
      <c r="AM15" s="27"/>
      <c r="AN15" s="27"/>
      <c r="AO15" s="32"/>
      <c r="AP15" s="28"/>
      <c r="AQ15" s="28"/>
      <c r="AR15" s="28"/>
      <c r="AS15" s="1"/>
    </row>
    <row r="16" spans="2:45" ht="21" customHeight="1">
      <c r="B16" s="23">
        <v>360007</v>
      </c>
      <c r="C16" s="28" t="s">
        <v>77</v>
      </c>
      <c r="D16" s="24" t="s">
        <v>87</v>
      </c>
      <c r="E16" s="101">
        <v>324.35</v>
      </c>
      <c r="F16" s="20" t="s">
        <v>31</v>
      </c>
      <c r="G16" s="20" t="s">
        <v>31</v>
      </c>
      <c r="H16" s="20" t="s">
        <v>31</v>
      </c>
      <c r="I16" s="20" t="s">
        <v>31</v>
      </c>
      <c r="J16" s="20" t="s">
        <v>32</v>
      </c>
      <c r="K16" s="20" t="s">
        <v>33</v>
      </c>
      <c r="L16" s="20" t="s">
        <v>31</v>
      </c>
      <c r="M16" s="20" t="s">
        <v>31</v>
      </c>
      <c r="N16" s="20" t="s">
        <v>31</v>
      </c>
      <c r="O16" s="20" t="s">
        <v>31</v>
      </c>
      <c r="P16" s="20" t="s">
        <v>31</v>
      </c>
      <c r="Q16" s="20" t="s">
        <v>32</v>
      </c>
      <c r="R16" s="20" t="s">
        <v>33</v>
      </c>
      <c r="S16" s="20" t="s">
        <v>31</v>
      </c>
      <c r="T16" s="20" t="s">
        <v>31</v>
      </c>
      <c r="U16" s="20" t="s">
        <v>31</v>
      </c>
      <c r="V16" s="20" t="s">
        <v>31</v>
      </c>
      <c r="W16" s="20" t="s">
        <v>31</v>
      </c>
      <c r="X16" s="20" t="s">
        <v>32</v>
      </c>
      <c r="Y16" s="20" t="s">
        <v>33</v>
      </c>
      <c r="Z16" s="20" t="s">
        <v>31</v>
      </c>
      <c r="AA16" s="20" t="s">
        <v>31</v>
      </c>
      <c r="AB16" s="20" t="s">
        <v>31</v>
      </c>
      <c r="AC16" s="20" t="s">
        <v>31</v>
      </c>
      <c r="AD16" s="20" t="s">
        <v>31</v>
      </c>
      <c r="AE16" s="20" t="s">
        <v>32</v>
      </c>
      <c r="AF16" s="20" t="s">
        <v>33</v>
      </c>
      <c r="AG16" s="20" t="s">
        <v>31</v>
      </c>
      <c r="AH16" s="20" t="s">
        <v>31</v>
      </c>
      <c r="AI16" s="20" t="s">
        <v>31</v>
      </c>
      <c r="AJ16" s="20" t="s">
        <v>31</v>
      </c>
      <c r="AK16" s="20">
        <v>23</v>
      </c>
      <c r="AL16" s="26">
        <f>+AK16*E16</f>
        <v>7460.05</v>
      </c>
      <c r="AM16" s="27" t="s">
        <v>34</v>
      </c>
      <c r="AN16" s="27"/>
      <c r="AO16" s="26">
        <f>+AL16</f>
        <v>7460.05</v>
      </c>
      <c r="AP16" s="28"/>
      <c r="AQ16" s="28"/>
      <c r="AR16" s="28"/>
      <c r="AS16" s="1"/>
    </row>
    <row r="17" spans="2:45" ht="18.75">
      <c r="B17" s="20"/>
      <c r="C17" s="28"/>
      <c r="D17" s="29"/>
      <c r="E17" s="20"/>
      <c r="F17" s="34"/>
      <c r="G17" s="20"/>
      <c r="H17" s="20"/>
      <c r="I17" s="20"/>
      <c r="J17" s="35"/>
      <c r="K17" s="35"/>
      <c r="L17" s="36"/>
      <c r="M17" s="35"/>
      <c r="N17" s="36"/>
      <c r="O17" s="36"/>
      <c r="P17" s="35"/>
      <c r="Q17" s="34"/>
      <c r="R17" s="35"/>
      <c r="S17" s="35"/>
      <c r="T17" s="35"/>
      <c r="U17" s="35"/>
      <c r="V17" s="35"/>
      <c r="W17" s="35"/>
      <c r="X17" s="35"/>
      <c r="Y17" s="35"/>
      <c r="Z17" s="35"/>
      <c r="AA17" s="20"/>
      <c r="AB17" s="20"/>
      <c r="AC17" s="20"/>
      <c r="AD17" s="20"/>
      <c r="AE17" s="20"/>
      <c r="AF17" s="20"/>
      <c r="AG17" s="35"/>
      <c r="AH17" s="20"/>
      <c r="AI17" s="20"/>
      <c r="AJ17" s="35"/>
      <c r="AK17" s="31"/>
      <c r="AL17" s="37"/>
      <c r="AM17" s="20"/>
      <c r="AN17" s="20"/>
      <c r="AO17" s="37"/>
      <c r="AP17" s="28"/>
      <c r="AQ17" s="28"/>
      <c r="AR17" s="28"/>
      <c r="AS17" s="1"/>
    </row>
    <row r="18" spans="2:45" ht="18.75">
      <c r="B18" s="23">
        <v>360008</v>
      </c>
      <c r="C18" s="28" t="s">
        <v>78</v>
      </c>
      <c r="D18" s="24" t="s">
        <v>88</v>
      </c>
      <c r="E18" s="101">
        <v>324.35</v>
      </c>
      <c r="F18" s="20" t="s">
        <v>31</v>
      </c>
      <c r="G18" s="20" t="s">
        <v>31</v>
      </c>
      <c r="H18" s="20" t="s">
        <v>31</v>
      </c>
      <c r="I18" s="20" t="s">
        <v>31</v>
      </c>
      <c r="J18" s="20" t="s">
        <v>32</v>
      </c>
      <c r="K18" s="20" t="s">
        <v>33</v>
      </c>
      <c r="L18" s="20" t="s">
        <v>31</v>
      </c>
      <c r="M18" s="20" t="s">
        <v>31</v>
      </c>
      <c r="N18" s="20" t="s">
        <v>31</v>
      </c>
      <c r="O18" s="20" t="s">
        <v>31</v>
      </c>
      <c r="P18" s="20" t="s">
        <v>31</v>
      </c>
      <c r="Q18" s="20" t="s">
        <v>32</v>
      </c>
      <c r="R18" s="20" t="s">
        <v>33</v>
      </c>
      <c r="S18" s="20" t="s">
        <v>31</v>
      </c>
      <c r="T18" s="20" t="s">
        <v>31</v>
      </c>
      <c r="U18" s="20" t="s">
        <v>31</v>
      </c>
      <c r="V18" s="20" t="s">
        <v>31</v>
      </c>
      <c r="W18" s="20" t="s">
        <v>31</v>
      </c>
      <c r="X18" s="20" t="s">
        <v>32</v>
      </c>
      <c r="Y18" s="20" t="s">
        <v>33</v>
      </c>
      <c r="Z18" s="20" t="s">
        <v>31</v>
      </c>
      <c r="AA18" s="20" t="s">
        <v>31</v>
      </c>
      <c r="AB18" s="20" t="s">
        <v>31</v>
      </c>
      <c r="AC18" s="20" t="s">
        <v>31</v>
      </c>
      <c r="AD18" s="20" t="s">
        <v>31</v>
      </c>
      <c r="AE18" s="20" t="s">
        <v>32</v>
      </c>
      <c r="AF18" s="20" t="s">
        <v>33</v>
      </c>
      <c r="AG18" s="20" t="s">
        <v>31</v>
      </c>
      <c r="AH18" s="20" t="s">
        <v>31</v>
      </c>
      <c r="AI18" s="20" t="s">
        <v>31</v>
      </c>
      <c r="AJ18" s="20" t="s">
        <v>31</v>
      </c>
      <c r="AK18" s="20">
        <v>23</v>
      </c>
      <c r="AL18" s="26">
        <f>+AK18*E18</f>
        <v>7460.05</v>
      </c>
      <c r="AM18" s="27" t="s">
        <v>34</v>
      </c>
      <c r="AN18" s="27"/>
      <c r="AO18" s="26">
        <f>+AL18</f>
        <v>7460.05</v>
      </c>
      <c r="AP18" s="28"/>
      <c r="AQ18" s="28"/>
      <c r="AR18" s="28"/>
      <c r="AS18" s="1"/>
    </row>
    <row r="19" spans="2:45" ht="21" customHeight="1">
      <c r="B19" s="20"/>
      <c r="C19" s="28"/>
      <c r="D19" s="20" t="s">
        <v>79</v>
      </c>
      <c r="E19" s="38"/>
      <c r="F19" s="34"/>
      <c r="G19" s="20"/>
      <c r="H19" s="20"/>
      <c r="I19" s="20"/>
      <c r="J19" s="35"/>
      <c r="K19" s="35"/>
      <c r="L19" s="36"/>
      <c r="M19" s="35"/>
      <c r="N19" s="36"/>
      <c r="O19" s="36"/>
      <c r="P19" s="35"/>
      <c r="Q19" s="34"/>
      <c r="R19" s="35"/>
      <c r="S19" s="35"/>
      <c r="T19" s="35"/>
      <c r="U19" s="35"/>
      <c r="V19" s="35"/>
      <c r="W19" s="35"/>
      <c r="X19" s="35"/>
      <c r="Y19" s="35"/>
      <c r="Z19" s="35"/>
      <c r="AA19" s="20"/>
      <c r="AB19" s="20"/>
      <c r="AC19" s="20"/>
      <c r="AD19" s="20"/>
      <c r="AE19" s="20"/>
      <c r="AF19" s="20"/>
      <c r="AG19" s="35"/>
      <c r="AH19" s="20"/>
      <c r="AI19" s="20"/>
      <c r="AJ19" s="35"/>
      <c r="AK19" s="31"/>
      <c r="AL19" s="39"/>
      <c r="AM19" s="28"/>
      <c r="AN19" s="28"/>
      <c r="AO19" s="28"/>
      <c r="AP19" s="28"/>
      <c r="AQ19" s="28"/>
      <c r="AR19" s="28"/>
      <c r="AS19" s="1"/>
    </row>
    <row r="20" spans="2:45" ht="18.75">
      <c r="B20" s="20"/>
      <c r="C20" s="28"/>
      <c r="D20" s="28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8"/>
      <c r="AM20" s="28"/>
      <c r="AN20" s="28"/>
      <c r="AO20" s="28"/>
      <c r="AP20" s="28"/>
      <c r="AQ20" s="28"/>
      <c r="AR20" s="28"/>
      <c r="AS20" s="1"/>
    </row>
    <row r="21" spans="2:45" ht="18.75">
      <c r="B21" s="28"/>
      <c r="C21" s="28"/>
      <c r="D21" s="28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8"/>
      <c r="AM21" s="28"/>
      <c r="AN21" s="28"/>
      <c r="AO21" s="28"/>
      <c r="AP21" s="28"/>
      <c r="AQ21" s="28"/>
      <c r="AR21" s="28"/>
      <c r="AS21" s="1"/>
    </row>
    <row r="22" spans="2:45" ht="18.7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40"/>
      <c r="AM22" s="28"/>
      <c r="AN22" s="28"/>
      <c r="AO22" s="28"/>
      <c r="AP22" s="28"/>
      <c r="AQ22" s="28"/>
      <c r="AR22" s="28"/>
      <c r="AS22" s="1"/>
    </row>
    <row r="23" spans="2:45" ht="18.75">
      <c r="B23" s="1"/>
      <c r="C23" s="55"/>
      <c r="D23" s="56"/>
      <c r="E23" s="153" t="s">
        <v>13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5"/>
      <c r="AK23" s="28"/>
      <c r="AL23" s="26">
        <f>SUM(AL14:AL22)</f>
        <v>22380.15</v>
      </c>
      <c r="AM23" s="27" t="s">
        <v>34</v>
      </c>
      <c r="AN23" s="27"/>
      <c r="AO23" s="26">
        <f>SUM(AO14:AO22)</f>
        <v>22380.15</v>
      </c>
      <c r="AP23" s="28"/>
      <c r="AQ23" s="28"/>
      <c r="AR23" s="28"/>
      <c r="AS23" s="1"/>
    </row>
    <row r="24" spans="2:45" ht="18.75">
      <c r="B24" s="41" t="s">
        <v>37</v>
      </c>
      <c r="C24" s="41"/>
      <c r="D24" s="41"/>
      <c r="E24" s="42" t="s">
        <v>38</v>
      </c>
      <c r="F24" s="42"/>
      <c r="G24" s="42"/>
      <c r="H24" s="42"/>
      <c r="I24" s="42"/>
      <c r="J24" s="42"/>
      <c r="K24" s="42"/>
      <c r="L24" s="82" t="str">
        <f>"("&amp;_xlfn.BAHTTEXT(AL23)&amp;")"</f>
        <v>(สองหมื่นสองพันสามร้อยแปดสิบบาทสิบห้าสตางค์)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57"/>
      <c r="AL24" s="42"/>
      <c r="AM24" s="42"/>
      <c r="AN24" s="42"/>
      <c r="AO24" s="42"/>
      <c r="AP24" s="42"/>
      <c r="AQ24" s="42"/>
      <c r="AR24" s="42"/>
      <c r="AS24" s="44"/>
    </row>
    <row r="25" spans="3:45" ht="18.75">
      <c r="C25" s="43"/>
      <c r="D25" s="43"/>
      <c r="E25" s="43"/>
      <c r="F25" s="43"/>
      <c r="I25" s="43"/>
      <c r="K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R25" s="43"/>
      <c r="AS25" s="43"/>
    </row>
    <row r="26" spans="2:45" ht="18.75">
      <c r="B26" s="47" t="s">
        <v>36</v>
      </c>
      <c r="C26" s="43"/>
      <c r="D26" s="43"/>
      <c r="E26" s="43"/>
      <c r="F26" s="43"/>
      <c r="I26" s="43"/>
      <c r="K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R26" s="43"/>
      <c r="AS26" s="43"/>
    </row>
    <row r="27" spans="2:47" ht="27" customHeight="1">
      <c r="B27" s="1"/>
      <c r="C27" s="1"/>
      <c r="D27" s="1" t="s">
        <v>44</v>
      </c>
      <c r="E27" s="1"/>
      <c r="F27" s="1"/>
      <c r="G27" s="47"/>
      <c r="H27" s="47"/>
      <c r="I27" s="1"/>
      <c r="J27" s="47" t="s">
        <v>40</v>
      </c>
      <c r="K27" s="1"/>
      <c r="L27" s="1"/>
      <c r="M27" s="1"/>
      <c r="O27" s="46"/>
      <c r="P27" s="1"/>
      <c r="Q27" s="1"/>
      <c r="R27" s="1"/>
      <c r="S27" s="1"/>
      <c r="T27" s="1"/>
      <c r="U27" s="1"/>
      <c r="V27" s="1"/>
      <c r="W27" s="1"/>
      <c r="X27" s="1"/>
      <c r="Y27" s="1"/>
      <c r="AD27" s="43"/>
      <c r="AE27" s="43"/>
      <c r="AF27" s="43"/>
      <c r="AG27" s="43"/>
      <c r="AH27" s="1"/>
      <c r="AI27" s="1"/>
      <c r="AJ27" s="43"/>
      <c r="AK27" s="1"/>
      <c r="AL27" s="1"/>
      <c r="AM27" s="46" t="s">
        <v>39</v>
      </c>
      <c r="AN27" s="48"/>
      <c r="AO27" s="1"/>
      <c r="AP27" s="1"/>
      <c r="AQ27" s="1"/>
      <c r="AR27" s="46" t="s">
        <v>41</v>
      </c>
      <c r="AS27" s="46"/>
      <c r="AT27" s="46"/>
      <c r="AU27" s="46"/>
    </row>
    <row r="28" spans="2:47" ht="24" customHeight="1">
      <c r="B28" s="1"/>
      <c r="C28" s="1"/>
      <c r="D28" s="53" t="s">
        <v>43</v>
      </c>
      <c r="E28" s="54"/>
      <c r="F28" s="54"/>
      <c r="G28" s="49"/>
      <c r="H28" s="1"/>
      <c r="I28" s="50"/>
      <c r="J28" s="50"/>
      <c r="K28" s="50"/>
      <c r="L28" s="50"/>
      <c r="M28" s="50"/>
      <c r="N28" s="50"/>
      <c r="O28" s="50"/>
      <c r="P28" s="50"/>
      <c r="Q28" s="1"/>
      <c r="R28" s="1"/>
      <c r="S28" s="1"/>
      <c r="T28" s="1"/>
      <c r="U28" s="1"/>
      <c r="V28" s="1"/>
      <c r="W28" s="1"/>
      <c r="X28" s="1"/>
      <c r="Y28" s="145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"/>
      <c r="AK28" s="1"/>
      <c r="AL28" s="49"/>
      <c r="AM28" s="49"/>
      <c r="AN28" s="49"/>
      <c r="AO28" s="1"/>
      <c r="AP28" s="1"/>
      <c r="AQ28" s="1"/>
      <c r="AR28" s="1"/>
      <c r="AS28" s="1"/>
      <c r="AU28" s="45"/>
    </row>
    <row r="29" spans="2:45" ht="18.75">
      <c r="B29" s="1"/>
      <c r="C29" s="1"/>
      <c r="D29" s="47" t="s">
        <v>45</v>
      </c>
      <c r="F29" s="47"/>
      <c r="G29" s="1"/>
      <c r="H29" s="1"/>
      <c r="I29" s="43"/>
      <c r="J29" s="43"/>
      <c r="K29" s="1"/>
      <c r="L29" s="43"/>
      <c r="M29" s="43"/>
      <c r="N29" s="43"/>
      <c r="O29" s="43"/>
      <c r="P29" s="43"/>
      <c r="Q29" s="43"/>
      <c r="R29" s="1"/>
      <c r="S29" s="1"/>
      <c r="T29" s="1"/>
      <c r="U29" s="1"/>
      <c r="V29" s="1"/>
      <c r="W29" s="1"/>
      <c r="X29" s="1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18.75">
      <c r="B30" s="1"/>
      <c r="C30" s="1"/>
      <c r="D30" s="1"/>
      <c r="E30" s="1"/>
      <c r="F30" s="1"/>
      <c r="G30" s="43"/>
      <c r="H30" s="43"/>
      <c r="I30" s="46"/>
      <c r="J30" s="46"/>
      <c r="K30" s="46"/>
      <c r="L30" s="46"/>
      <c r="M30" s="46"/>
      <c r="N30" s="46"/>
      <c r="O30" s="1"/>
      <c r="P30" s="1"/>
      <c r="Q30" s="1"/>
      <c r="R30" s="1"/>
      <c r="S30" s="1"/>
      <c r="T30" s="47"/>
      <c r="U30" s="47"/>
      <c r="V30" s="47"/>
      <c r="W30" s="47"/>
      <c r="X30" s="47"/>
      <c r="Y30" s="43"/>
      <c r="Z30" s="43"/>
      <c r="AA30" s="43"/>
      <c r="AB30" s="43"/>
      <c r="AC30" s="43"/>
      <c r="AD30" s="43"/>
      <c r="AE30" s="43"/>
      <c r="AF30" s="43"/>
      <c r="AG30" s="43"/>
      <c r="AH30" s="47"/>
      <c r="AI30" s="47"/>
      <c r="AJ30" s="47"/>
      <c r="AK30" s="47"/>
      <c r="AL30" s="1"/>
      <c r="AM30" s="1"/>
      <c r="AN30" s="1"/>
      <c r="AO30" s="1"/>
      <c r="AP30" s="1"/>
      <c r="AQ30" s="1"/>
      <c r="AR30" s="1"/>
      <c r="AS30" s="1"/>
    </row>
  </sheetData>
  <sheetProtection/>
  <mergeCells count="19">
    <mergeCell ref="AP2:AR2"/>
    <mergeCell ref="F6:I6"/>
    <mergeCell ref="J6:K6"/>
    <mergeCell ref="L6:N6"/>
    <mergeCell ref="Z6:AE6"/>
    <mergeCell ref="B9:AR9"/>
    <mergeCell ref="C11:C13"/>
    <mergeCell ref="F11:AJ11"/>
    <mergeCell ref="AM11:AN11"/>
    <mergeCell ref="T1:AA1"/>
    <mergeCell ref="Y28:AI28"/>
    <mergeCell ref="Y29:AI29"/>
    <mergeCell ref="AS11:AS13"/>
    <mergeCell ref="F12:AJ12"/>
    <mergeCell ref="AM12:AN12"/>
    <mergeCell ref="AM13:AN13"/>
    <mergeCell ref="E23:AJ23"/>
    <mergeCell ref="J7:K7"/>
    <mergeCell ref="AF7:AH7"/>
  </mergeCells>
  <printOptions/>
  <pageMargins left="0.1968503937007874" right="0" top="0.17" bottom="0.1968503937007874" header="0.5511811023622047" footer="0.5905511811023623"/>
  <pageSetup horizontalDpi="600" verticalDpi="600" orientation="landscape" paperSize="9" scale="8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30"/>
  <sheetViews>
    <sheetView showGridLines="0" zoomScalePageLayoutView="0" workbookViewId="0" topLeftCell="B1">
      <selection activeCell="D14" sqref="D14:D19"/>
    </sheetView>
  </sheetViews>
  <sheetFormatPr defaultColWidth="9.140625" defaultRowHeight="21.75"/>
  <cols>
    <col min="1" max="1" width="0.2890625" style="1" customWidth="1"/>
    <col min="2" max="2" width="8.00390625" style="45" customWidth="1"/>
    <col min="3" max="3" width="11.7109375" style="45" customWidth="1"/>
    <col min="4" max="4" width="13.28125" style="45" customWidth="1"/>
    <col min="5" max="5" width="9.28125" style="45" customWidth="1"/>
    <col min="6" max="27" width="2.8515625" style="45" customWidth="1"/>
    <col min="28" max="28" width="3.00390625" style="45" customWidth="1"/>
    <col min="29" max="36" width="2.8515625" style="45" customWidth="1"/>
    <col min="37" max="37" width="6.421875" style="45" customWidth="1"/>
    <col min="38" max="38" width="10.57421875" style="51" customWidth="1"/>
    <col min="39" max="39" width="5.140625" style="45" customWidth="1"/>
    <col min="40" max="40" width="3.140625" style="45" customWidth="1"/>
    <col min="41" max="41" width="10.7109375" style="45" customWidth="1"/>
    <col min="42" max="42" width="5.28125" style="45" customWidth="1"/>
    <col min="43" max="43" width="8.140625" style="45" customWidth="1"/>
    <col min="44" max="44" width="7.140625" style="45" customWidth="1"/>
    <col min="45" max="45" width="8.8515625" style="45" customWidth="1"/>
    <col min="46" max="16384" width="9.140625" style="1" customWidth="1"/>
  </cols>
  <sheetData>
    <row r="1" spans="22:44" ht="24">
      <c r="V1" s="120" t="s">
        <v>68</v>
      </c>
      <c r="W1" s="120"/>
      <c r="X1" s="120"/>
      <c r="Y1" s="120"/>
      <c r="Z1" s="120"/>
      <c r="AQ1" s="156"/>
      <c r="AR1" s="156"/>
    </row>
    <row r="2" spans="2:45" ht="27.7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141" t="s">
        <v>46</v>
      </c>
      <c r="AQ2" s="141"/>
      <c r="AR2" s="141"/>
      <c r="AS2" s="3"/>
    </row>
    <row r="3" spans="2:45" ht="21.75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2:45" ht="30.75" customHeight="1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  <c r="AF4" s="2"/>
      <c r="AG4" s="2"/>
      <c r="AH4" s="2"/>
      <c r="AI4" s="2"/>
      <c r="AJ4" s="2"/>
      <c r="AK4" s="2"/>
      <c r="AL4" s="5"/>
      <c r="AM4" s="2"/>
      <c r="AN4" s="2"/>
      <c r="AO4" s="5"/>
      <c r="AP4" s="5"/>
      <c r="AQ4" s="5"/>
      <c r="AR4" s="2"/>
      <c r="AS4" s="2"/>
    </row>
    <row r="5" spans="2:45" ht="30.75" customHeight="1">
      <c r="B5" s="3"/>
      <c r="C5" s="2"/>
      <c r="D5" s="2"/>
      <c r="E5" s="2"/>
      <c r="F5" s="2"/>
      <c r="G5" s="2"/>
      <c r="H5" s="2"/>
      <c r="I5" s="2"/>
      <c r="J5" s="2"/>
      <c r="K5" s="2"/>
      <c r="L5" s="2"/>
      <c r="N5" s="106"/>
      <c r="O5" s="106"/>
      <c r="P5" s="106"/>
      <c r="Q5" s="106"/>
      <c r="R5" s="106" t="s">
        <v>66</v>
      </c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2"/>
      <c r="AF5" s="2"/>
      <c r="AG5" s="2"/>
      <c r="AH5" s="2"/>
      <c r="AI5" s="2"/>
      <c r="AJ5" s="2"/>
      <c r="AK5" s="2"/>
      <c r="AL5" s="5"/>
      <c r="AM5" s="2"/>
      <c r="AN5" s="2"/>
      <c r="AO5" s="5"/>
      <c r="AP5" s="5"/>
      <c r="AQ5" s="5"/>
      <c r="AR5" s="2"/>
      <c r="AS5" s="2"/>
    </row>
    <row r="6" spans="2:45" ht="21.75" customHeight="1">
      <c r="B6" s="3"/>
      <c r="C6" s="2"/>
      <c r="D6" s="2"/>
      <c r="E6" s="2"/>
      <c r="F6" s="142" t="s">
        <v>3</v>
      </c>
      <c r="G6" s="142"/>
      <c r="H6" s="142"/>
      <c r="I6" s="142"/>
      <c r="J6" s="143"/>
      <c r="K6" s="143"/>
      <c r="L6" s="144" t="s">
        <v>4</v>
      </c>
      <c r="M6" s="144"/>
      <c r="N6" s="144"/>
      <c r="O6" s="2"/>
      <c r="P6" s="2"/>
      <c r="Q6" s="2"/>
      <c r="R6" s="2"/>
      <c r="S6" s="2"/>
      <c r="T6" s="2"/>
      <c r="U6" s="6"/>
      <c r="V6" s="6"/>
      <c r="W6" s="6"/>
      <c r="X6" s="6"/>
      <c r="Y6" s="6"/>
      <c r="Z6" s="144"/>
      <c r="AA6" s="144"/>
      <c r="AB6" s="144"/>
      <c r="AC6" s="144"/>
      <c r="AD6" s="144"/>
      <c r="AE6" s="144"/>
      <c r="AG6" s="52"/>
      <c r="AH6" s="52"/>
      <c r="AI6" s="52"/>
      <c r="AJ6" s="52"/>
      <c r="AK6" s="2"/>
      <c r="AL6" s="52" t="s">
        <v>5</v>
      </c>
      <c r="AM6" s="7"/>
      <c r="AN6" s="7"/>
      <c r="AO6" s="5"/>
      <c r="AP6" s="7" t="s">
        <v>6</v>
      </c>
      <c r="AQ6" s="5"/>
      <c r="AR6" s="2"/>
      <c r="AS6" s="2"/>
    </row>
    <row r="7" spans="2:45" ht="21.75" customHeight="1">
      <c r="B7" s="3"/>
      <c r="C7" s="2"/>
      <c r="D7" s="2"/>
      <c r="E7" s="2"/>
      <c r="F7" s="2"/>
      <c r="G7" s="2"/>
      <c r="H7" s="2"/>
      <c r="I7" s="2"/>
      <c r="J7" s="143"/>
      <c r="K7" s="143"/>
      <c r="L7" s="8" t="s">
        <v>7</v>
      </c>
      <c r="M7" s="8"/>
      <c r="N7" s="5"/>
      <c r="O7" s="2"/>
      <c r="P7" s="2"/>
      <c r="Q7" s="2"/>
      <c r="R7" s="2"/>
      <c r="S7" s="2"/>
      <c r="T7" s="2"/>
      <c r="U7" s="6"/>
      <c r="V7" s="6"/>
      <c r="W7" s="6"/>
      <c r="X7" s="6"/>
      <c r="Y7" s="6"/>
      <c r="Z7" s="6"/>
      <c r="AA7" s="6"/>
      <c r="AB7" s="6"/>
      <c r="AC7" s="6"/>
      <c r="AD7" s="2"/>
      <c r="AE7" s="2"/>
      <c r="AF7" s="142"/>
      <c r="AG7" s="142"/>
      <c r="AH7" s="142"/>
      <c r="AI7" s="2"/>
      <c r="AJ7" s="2"/>
      <c r="AK7" s="2"/>
      <c r="AM7" s="7"/>
      <c r="AN7" s="9"/>
      <c r="AO7" s="10"/>
      <c r="AP7" s="7" t="s">
        <v>8</v>
      </c>
      <c r="AQ7" s="3"/>
      <c r="AR7" s="2"/>
      <c r="AS7" s="2"/>
    </row>
    <row r="8" spans="2:45" ht="10.5" customHeight="1">
      <c r="B8" s="3"/>
      <c r="C8" s="2"/>
      <c r="D8" s="2"/>
      <c r="E8" s="2"/>
      <c r="F8" s="2"/>
      <c r="G8" s="2"/>
      <c r="H8" s="2"/>
      <c r="I8" s="2"/>
      <c r="J8" s="6"/>
      <c r="K8" s="6"/>
      <c r="L8" s="11"/>
      <c r="M8" s="11"/>
      <c r="N8" s="2"/>
      <c r="O8" s="2"/>
      <c r="P8" s="2"/>
      <c r="Q8" s="2"/>
      <c r="R8" s="2"/>
      <c r="S8" s="2"/>
      <c r="T8" s="2"/>
      <c r="U8" s="6"/>
      <c r="V8" s="6"/>
      <c r="W8" s="6"/>
      <c r="X8" s="6"/>
      <c r="Y8" s="6"/>
      <c r="Z8" s="6"/>
      <c r="AA8" s="6"/>
      <c r="AB8" s="6"/>
      <c r="AC8" s="6"/>
      <c r="AD8" s="2"/>
      <c r="AE8" s="2"/>
      <c r="AF8" s="2"/>
      <c r="AG8" s="2"/>
      <c r="AH8" s="2"/>
      <c r="AI8" s="2"/>
      <c r="AJ8" s="2"/>
      <c r="AK8" s="2"/>
      <c r="AL8" s="9"/>
      <c r="AM8" s="9"/>
      <c r="AN8" s="9"/>
      <c r="AO8" s="3"/>
      <c r="AP8" s="3"/>
      <c r="AQ8" s="3"/>
      <c r="AR8" s="2"/>
      <c r="AS8" s="2"/>
    </row>
    <row r="9" spans="1:45" ht="21.75" customHeight="1">
      <c r="A9" s="3"/>
      <c r="B9" s="133" t="s">
        <v>75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9"/>
    </row>
    <row r="10" spans="2:45" ht="10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4"/>
      <c r="AM10" s="12"/>
      <c r="AN10" s="12"/>
      <c r="AO10" s="12"/>
      <c r="AP10" s="12"/>
      <c r="AQ10" s="12"/>
      <c r="AR10" s="12"/>
      <c r="AS10" s="6"/>
    </row>
    <row r="11" spans="2:45" ht="21.75">
      <c r="B11" s="89" t="s">
        <v>9</v>
      </c>
      <c r="C11" s="134" t="s">
        <v>10</v>
      </c>
      <c r="D11" s="90"/>
      <c r="E11" s="89" t="s">
        <v>11</v>
      </c>
      <c r="F11" s="137" t="s">
        <v>12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9"/>
      <c r="AK11" s="89" t="s">
        <v>13</v>
      </c>
      <c r="AL11" s="16"/>
      <c r="AM11" s="140" t="s">
        <v>14</v>
      </c>
      <c r="AN11" s="139"/>
      <c r="AO11" s="94"/>
      <c r="AP11" s="89" t="s">
        <v>15</v>
      </c>
      <c r="AQ11" s="89" t="s">
        <v>16</v>
      </c>
      <c r="AR11" s="89"/>
      <c r="AS11" s="148"/>
    </row>
    <row r="12" spans="2:45" ht="21.75">
      <c r="B12" s="17" t="s">
        <v>17</v>
      </c>
      <c r="C12" s="135"/>
      <c r="D12" s="91" t="s">
        <v>18</v>
      </c>
      <c r="E12" s="17" t="s">
        <v>19</v>
      </c>
      <c r="F12" s="149" t="s">
        <v>20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50"/>
      <c r="AK12" s="17" t="s">
        <v>21</v>
      </c>
      <c r="AL12" s="95" t="s">
        <v>22</v>
      </c>
      <c r="AM12" s="149" t="s">
        <v>23</v>
      </c>
      <c r="AN12" s="150"/>
      <c r="AO12" s="88" t="s">
        <v>24</v>
      </c>
      <c r="AP12" s="17" t="s">
        <v>25</v>
      </c>
      <c r="AQ12" s="17" t="s">
        <v>26</v>
      </c>
      <c r="AR12" s="107" t="s">
        <v>27</v>
      </c>
      <c r="AS12" s="148"/>
    </row>
    <row r="13" spans="2:45" ht="18.75">
      <c r="B13" s="17"/>
      <c r="C13" s="136"/>
      <c r="D13" s="92"/>
      <c r="E13" s="93" t="s">
        <v>28</v>
      </c>
      <c r="F13" s="20">
        <v>1</v>
      </c>
      <c r="G13" s="20">
        <v>2</v>
      </c>
      <c r="H13" s="20">
        <v>3</v>
      </c>
      <c r="I13" s="20">
        <v>4</v>
      </c>
      <c r="J13" s="20">
        <v>5</v>
      </c>
      <c r="K13" s="20">
        <v>6</v>
      </c>
      <c r="L13" s="20">
        <v>7</v>
      </c>
      <c r="M13" s="20">
        <v>8</v>
      </c>
      <c r="N13" s="20">
        <v>9</v>
      </c>
      <c r="O13" s="20">
        <v>10</v>
      </c>
      <c r="P13" s="20">
        <v>11</v>
      </c>
      <c r="Q13" s="20">
        <v>12</v>
      </c>
      <c r="R13" s="20">
        <v>13</v>
      </c>
      <c r="S13" s="20">
        <v>14</v>
      </c>
      <c r="T13" s="20">
        <v>15</v>
      </c>
      <c r="U13" s="20">
        <v>16</v>
      </c>
      <c r="V13" s="20">
        <v>17</v>
      </c>
      <c r="W13" s="20">
        <v>18</v>
      </c>
      <c r="X13" s="20">
        <v>19</v>
      </c>
      <c r="Y13" s="20">
        <v>20</v>
      </c>
      <c r="Z13" s="20">
        <v>21</v>
      </c>
      <c r="AA13" s="20">
        <v>22</v>
      </c>
      <c r="AB13" s="20">
        <v>23</v>
      </c>
      <c r="AC13" s="20">
        <v>24</v>
      </c>
      <c r="AD13" s="20">
        <v>25</v>
      </c>
      <c r="AE13" s="20">
        <v>26</v>
      </c>
      <c r="AF13" s="20">
        <v>27</v>
      </c>
      <c r="AG13" s="20">
        <v>28</v>
      </c>
      <c r="AH13" s="20">
        <v>29</v>
      </c>
      <c r="AI13" s="20">
        <v>30</v>
      </c>
      <c r="AJ13" s="20">
        <v>31</v>
      </c>
      <c r="AK13" s="93" t="s">
        <v>29</v>
      </c>
      <c r="AL13" s="96"/>
      <c r="AM13" s="151"/>
      <c r="AN13" s="152"/>
      <c r="AO13" s="97"/>
      <c r="AP13" s="93" t="s">
        <v>30</v>
      </c>
      <c r="AQ13" s="93"/>
      <c r="AR13" s="93"/>
      <c r="AS13" s="148"/>
    </row>
    <row r="14" spans="2:45" ht="18.75">
      <c r="B14" s="23">
        <v>360006</v>
      </c>
      <c r="C14" s="28" t="s">
        <v>76</v>
      </c>
      <c r="D14" s="114" t="s">
        <v>86</v>
      </c>
      <c r="E14" s="101">
        <v>80</v>
      </c>
      <c r="F14" s="20" t="s">
        <v>31</v>
      </c>
      <c r="G14" s="20" t="s">
        <v>31</v>
      </c>
      <c r="H14" s="20" t="s">
        <v>31</v>
      </c>
      <c r="I14" s="20" t="s">
        <v>31</v>
      </c>
      <c r="J14" s="20" t="s">
        <v>32</v>
      </c>
      <c r="K14" s="20" t="s">
        <v>33</v>
      </c>
      <c r="L14" s="20" t="s">
        <v>31</v>
      </c>
      <c r="M14" s="20" t="s">
        <v>31</v>
      </c>
      <c r="N14" s="20" t="s">
        <v>31</v>
      </c>
      <c r="O14" s="20" t="s">
        <v>31</v>
      </c>
      <c r="P14" s="20" t="s">
        <v>31</v>
      </c>
      <c r="Q14" s="20" t="s">
        <v>32</v>
      </c>
      <c r="R14" s="20" t="s">
        <v>33</v>
      </c>
      <c r="S14" s="20" t="s">
        <v>31</v>
      </c>
      <c r="T14" s="20" t="s">
        <v>31</v>
      </c>
      <c r="U14" s="20" t="s">
        <v>31</v>
      </c>
      <c r="V14" s="20" t="s">
        <v>31</v>
      </c>
      <c r="W14" s="20" t="s">
        <v>31</v>
      </c>
      <c r="X14" s="20" t="s">
        <v>32</v>
      </c>
      <c r="Y14" s="20" t="s">
        <v>33</v>
      </c>
      <c r="Z14" s="20" t="s">
        <v>31</v>
      </c>
      <c r="AA14" s="20" t="s">
        <v>31</v>
      </c>
      <c r="AB14" s="20" t="s">
        <v>31</v>
      </c>
      <c r="AC14" s="20" t="s">
        <v>31</v>
      </c>
      <c r="AD14" s="20" t="s">
        <v>31</v>
      </c>
      <c r="AE14" s="20" t="s">
        <v>32</v>
      </c>
      <c r="AF14" s="20" t="s">
        <v>33</v>
      </c>
      <c r="AG14" s="20" t="s">
        <v>31</v>
      </c>
      <c r="AH14" s="20" t="s">
        <v>31</v>
      </c>
      <c r="AI14" s="20" t="s">
        <v>31</v>
      </c>
      <c r="AJ14" s="20" t="s">
        <v>31</v>
      </c>
      <c r="AK14" s="20">
        <v>23</v>
      </c>
      <c r="AL14" s="26">
        <f>+AK14*E14</f>
        <v>1840</v>
      </c>
      <c r="AM14" s="27" t="s">
        <v>34</v>
      </c>
      <c r="AN14" s="27"/>
      <c r="AO14" s="26">
        <f>+AL14</f>
        <v>1840</v>
      </c>
      <c r="AP14" s="28"/>
      <c r="AQ14" s="28"/>
      <c r="AR14" s="28" t="s">
        <v>50</v>
      </c>
      <c r="AS14" s="1"/>
    </row>
    <row r="15" spans="2:45" ht="18.75">
      <c r="B15" s="23"/>
      <c r="C15" s="28"/>
      <c r="D15" s="115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31"/>
      <c r="AL15" s="32" t="s">
        <v>35</v>
      </c>
      <c r="AM15" s="27"/>
      <c r="AN15" s="27"/>
      <c r="AO15" s="32"/>
      <c r="AP15" s="28"/>
      <c r="AQ15" s="28"/>
      <c r="AR15" s="28"/>
      <c r="AS15" s="1"/>
    </row>
    <row r="16" spans="2:45" ht="21" customHeight="1">
      <c r="B16" s="23">
        <v>360007</v>
      </c>
      <c r="C16" s="28" t="s">
        <v>77</v>
      </c>
      <c r="D16" s="114" t="s">
        <v>87</v>
      </c>
      <c r="E16" s="101">
        <v>80</v>
      </c>
      <c r="F16" s="20" t="s">
        <v>31</v>
      </c>
      <c r="G16" s="20" t="s">
        <v>31</v>
      </c>
      <c r="H16" s="20" t="s">
        <v>31</v>
      </c>
      <c r="I16" s="20" t="s">
        <v>31</v>
      </c>
      <c r="J16" s="20" t="s">
        <v>32</v>
      </c>
      <c r="K16" s="20" t="s">
        <v>33</v>
      </c>
      <c r="L16" s="20" t="s">
        <v>31</v>
      </c>
      <c r="M16" s="20" t="s">
        <v>31</v>
      </c>
      <c r="N16" s="20" t="s">
        <v>31</v>
      </c>
      <c r="O16" s="20" t="s">
        <v>31</v>
      </c>
      <c r="P16" s="20" t="s">
        <v>31</v>
      </c>
      <c r="Q16" s="20" t="s">
        <v>32</v>
      </c>
      <c r="R16" s="20" t="s">
        <v>33</v>
      </c>
      <c r="S16" s="20" t="s">
        <v>31</v>
      </c>
      <c r="T16" s="20" t="s">
        <v>31</v>
      </c>
      <c r="U16" s="20" t="s">
        <v>31</v>
      </c>
      <c r="V16" s="20" t="s">
        <v>31</v>
      </c>
      <c r="W16" s="20" t="s">
        <v>31</v>
      </c>
      <c r="X16" s="20" t="s">
        <v>32</v>
      </c>
      <c r="Y16" s="20" t="s">
        <v>33</v>
      </c>
      <c r="Z16" s="20" t="s">
        <v>31</v>
      </c>
      <c r="AA16" s="20" t="s">
        <v>31</v>
      </c>
      <c r="AB16" s="20" t="s">
        <v>31</v>
      </c>
      <c r="AC16" s="20" t="s">
        <v>31</v>
      </c>
      <c r="AD16" s="20" t="s">
        <v>31</v>
      </c>
      <c r="AE16" s="20" t="s">
        <v>32</v>
      </c>
      <c r="AF16" s="20" t="s">
        <v>33</v>
      </c>
      <c r="AG16" s="20" t="s">
        <v>31</v>
      </c>
      <c r="AH16" s="20" t="s">
        <v>31</v>
      </c>
      <c r="AI16" s="20" t="s">
        <v>31</v>
      </c>
      <c r="AJ16" s="20" t="s">
        <v>31</v>
      </c>
      <c r="AK16" s="20">
        <v>23</v>
      </c>
      <c r="AL16" s="26">
        <f>+AK16*E16</f>
        <v>1840</v>
      </c>
      <c r="AM16" s="27" t="s">
        <v>34</v>
      </c>
      <c r="AN16" s="27"/>
      <c r="AO16" s="26">
        <f>+AL16</f>
        <v>1840</v>
      </c>
      <c r="AP16" s="28"/>
      <c r="AQ16" s="28"/>
      <c r="AR16" s="28" t="s">
        <v>50</v>
      </c>
      <c r="AS16" s="1"/>
    </row>
    <row r="17" spans="2:45" ht="18.75">
      <c r="B17" s="20"/>
      <c r="C17" s="28"/>
      <c r="D17" s="115"/>
      <c r="E17" s="20"/>
      <c r="F17" s="34"/>
      <c r="G17" s="20"/>
      <c r="H17" s="20"/>
      <c r="I17" s="20"/>
      <c r="J17" s="35"/>
      <c r="K17" s="35"/>
      <c r="L17" s="36"/>
      <c r="M17" s="35"/>
      <c r="N17" s="36"/>
      <c r="O17" s="36"/>
      <c r="P17" s="35"/>
      <c r="Q17" s="34"/>
      <c r="R17" s="35"/>
      <c r="S17" s="35"/>
      <c r="T17" s="35"/>
      <c r="U17" s="35"/>
      <c r="V17" s="35"/>
      <c r="W17" s="35"/>
      <c r="X17" s="35"/>
      <c r="Y17" s="35"/>
      <c r="Z17" s="35"/>
      <c r="AA17" s="20"/>
      <c r="AB17" s="20"/>
      <c r="AC17" s="20"/>
      <c r="AD17" s="20"/>
      <c r="AE17" s="20"/>
      <c r="AF17" s="20"/>
      <c r="AG17" s="35"/>
      <c r="AH17" s="20"/>
      <c r="AI17" s="20"/>
      <c r="AJ17" s="35"/>
      <c r="AK17" s="31"/>
      <c r="AL17" s="37"/>
      <c r="AM17" s="20"/>
      <c r="AN17" s="20"/>
      <c r="AO17" s="37"/>
      <c r="AP17" s="28"/>
      <c r="AQ17" s="28"/>
      <c r="AR17" s="28"/>
      <c r="AS17" s="1"/>
    </row>
    <row r="18" spans="2:45" ht="18.75">
      <c r="B18" s="23">
        <v>360008</v>
      </c>
      <c r="C18" s="28" t="s">
        <v>78</v>
      </c>
      <c r="D18" s="114" t="s">
        <v>88</v>
      </c>
      <c r="E18" s="101">
        <v>80</v>
      </c>
      <c r="F18" s="20" t="s">
        <v>31</v>
      </c>
      <c r="G18" s="20" t="s">
        <v>31</v>
      </c>
      <c r="H18" s="20" t="s">
        <v>31</v>
      </c>
      <c r="I18" s="20" t="s">
        <v>31</v>
      </c>
      <c r="J18" s="20" t="s">
        <v>32</v>
      </c>
      <c r="K18" s="20" t="s">
        <v>33</v>
      </c>
      <c r="L18" s="20" t="s">
        <v>31</v>
      </c>
      <c r="M18" s="20" t="s">
        <v>31</v>
      </c>
      <c r="N18" s="20" t="s">
        <v>31</v>
      </c>
      <c r="O18" s="20" t="s">
        <v>31</v>
      </c>
      <c r="P18" s="20" t="s">
        <v>31</v>
      </c>
      <c r="Q18" s="20" t="s">
        <v>32</v>
      </c>
      <c r="R18" s="20" t="s">
        <v>33</v>
      </c>
      <c r="S18" s="20" t="s">
        <v>31</v>
      </c>
      <c r="T18" s="20" t="s">
        <v>31</v>
      </c>
      <c r="U18" s="20" t="s">
        <v>31</v>
      </c>
      <c r="V18" s="20" t="s">
        <v>31</v>
      </c>
      <c r="W18" s="20" t="s">
        <v>31</v>
      </c>
      <c r="X18" s="20" t="s">
        <v>32</v>
      </c>
      <c r="Y18" s="20" t="s">
        <v>33</v>
      </c>
      <c r="Z18" s="20" t="s">
        <v>31</v>
      </c>
      <c r="AA18" s="20" t="s">
        <v>31</v>
      </c>
      <c r="AB18" s="20" t="s">
        <v>31</v>
      </c>
      <c r="AC18" s="20" t="s">
        <v>31</v>
      </c>
      <c r="AD18" s="20" t="s">
        <v>31</v>
      </c>
      <c r="AE18" s="20" t="s">
        <v>32</v>
      </c>
      <c r="AF18" s="20" t="s">
        <v>33</v>
      </c>
      <c r="AG18" s="20" t="s">
        <v>31</v>
      </c>
      <c r="AH18" s="20" t="s">
        <v>31</v>
      </c>
      <c r="AI18" s="20" t="s">
        <v>31</v>
      </c>
      <c r="AJ18" s="20" t="s">
        <v>31</v>
      </c>
      <c r="AK18" s="20">
        <v>23</v>
      </c>
      <c r="AL18" s="26">
        <f>+AK18*E18</f>
        <v>1840</v>
      </c>
      <c r="AM18" s="27" t="s">
        <v>34</v>
      </c>
      <c r="AN18" s="27"/>
      <c r="AO18" s="26">
        <f>+AL18</f>
        <v>1840</v>
      </c>
      <c r="AP18" s="28"/>
      <c r="AQ18" s="28"/>
      <c r="AR18" s="28" t="s">
        <v>50</v>
      </c>
      <c r="AS18" s="1"/>
    </row>
    <row r="19" spans="2:45" ht="21" customHeight="1">
      <c r="B19" s="20"/>
      <c r="C19" s="28"/>
      <c r="D19" s="116" t="s">
        <v>79</v>
      </c>
      <c r="E19" s="38"/>
      <c r="F19" s="34"/>
      <c r="G19" s="20"/>
      <c r="H19" s="20"/>
      <c r="I19" s="20"/>
      <c r="J19" s="35"/>
      <c r="K19" s="35"/>
      <c r="L19" s="36"/>
      <c r="M19" s="35"/>
      <c r="N19" s="36"/>
      <c r="O19" s="36"/>
      <c r="P19" s="35"/>
      <c r="Q19" s="34"/>
      <c r="R19" s="35"/>
      <c r="S19" s="35"/>
      <c r="T19" s="35"/>
      <c r="U19" s="35"/>
      <c r="V19" s="35"/>
      <c r="W19" s="35"/>
      <c r="X19" s="35"/>
      <c r="Y19" s="35"/>
      <c r="Z19" s="35"/>
      <c r="AA19" s="20"/>
      <c r="AB19" s="20"/>
      <c r="AC19" s="20"/>
      <c r="AD19" s="20"/>
      <c r="AE19" s="20"/>
      <c r="AF19" s="20"/>
      <c r="AG19" s="35"/>
      <c r="AH19" s="20"/>
      <c r="AI19" s="20"/>
      <c r="AJ19" s="35"/>
      <c r="AK19" s="31"/>
      <c r="AL19" s="39"/>
      <c r="AM19" s="28"/>
      <c r="AN19" s="28"/>
      <c r="AO19" s="28"/>
      <c r="AP19" s="28"/>
      <c r="AQ19" s="28"/>
      <c r="AR19" s="28"/>
      <c r="AS19" s="1"/>
    </row>
    <row r="20" spans="2:45" ht="18.75">
      <c r="B20" s="28"/>
      <c r="C20" s="28"/>
      <c r="D20" s="28"/>
      <c r="E20" s="20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0"/>
      <c r="AL20" s="40"/>
      <c r="AM20" s="28"/>
      <c r="AN20" s="28"/>
      <c r="AO20" s="28"/>
      <c r="AP20" s="28"/>
      <c r="AQ20" s="28"/>
      <c r="AR20" s="28"/>
      <c r="AS20" s="1"/>
    </row>
    <row r="21" spans="2:45" ht="18.75">
      <c r="B21" s="28"/>
      <c r="C21" s="28"/>
      <c r="D21" s="28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8"/>
      <c r="AM21" s="28"/>
      <c r="AN21" s="28"/>
      <c r="AO21" s="28"/>
      <c r="AP21" s="28"/>
      <c r="AQ21" s="28"/>
      <c r="AR21" s="28"/>
      <c r="AS21" s="1"/>
    </row>
    <row r="22" spans="2:45" ht="18.7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40"/>
      <c r="AM22" s="28"/>
      <c r="AN22" s="28"/>
      <c r="AO22" s="28"/>
      <c r="AP22" s="28"/>
      <c r="AQ22" s="28"/>
      <c r="AR22" s="28"/>
      <c r="AS22" s="1"/>
    </row>
    <row r="23" spans="2:45" ht="18.75">
      <c r="B23" s="157"/>
      <c r="C23" s="157"/>
      <c r="D23" s="158"/>
      <c r="E23" s="153" t="s">
        <v>13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5"/>
      <c r="AK23" s="28"/>
      <c r="AL23" s="26">
        <f>SUM(AL14:AL22)</f>
        <v>5520</v>
      </c>
      <c r="AM23" s="27" t="s">
        <v>34</v>
      </c>
      <c r="AN23" s="27"/>
      <c r="AO23" s="26">
        <f>SUM(AO14:AO22)</f>
        <v>5520</v>
      </c>
      <c r="AP23" s="28"/>
      <c r="AQ23" s="28"/>
      <c r="AR23" s="28"/>
      <c r="AS23" s="1"/>
    </row>
    <row r="24" spans="2:45" ht="18.75">
      <c r="B24" s="41" t="s">
        <v>37</v>
      </c>
      <c r="C24" s="41"/>
      <c r="D24" s="41"/>
      <c r="E24" s="42" t="s">
        <v>38</v>
      </c>
      <c r="F24" s="42"/>
      <c r="G24" s="42"/>
      <c r="H24" s="42"/>
      <c r="I24" s="42"/>
      <c r="J24" s="42"/>
      <c r="K24" s="42"/>
      <c r="L24" s="82" t="str">
        <f>"("&amp;_xlfn.BAHTTEXT(AL23)&amp;")"</f>
        <v>(ห้าพันห้าร้อยยี่สิบบาทถ้วน)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4"/>
    </row>
    <row r="25" spans="3:45" ht="18.75">
      <c r="C25" s="43"/>
      <c r="D25" s="43"/>
      <c r="E25" s="43"/>
      <c r="F25" s="43"/>
      <c r="I25" s="43"/>
      <c r="K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R25" s="43"/>
      <c r="AS25" s="43"/>
    </row>
    <row r="26" spans="2:45" ht="18.75">
      <c r="B26" s="47" t="s">
        <v>36</v>
      </c>
      <c r="C26" s="43"/>
      <c r="D26" s="43"/>
      <c r="E26" s="43"/>
      <c r="F26" s="43"/>
      <c r="I26" s="43"/>
      <c r="K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R26" s="43"/>
      <c r="AS26" s="43"/>
    </row>
    <row r="27" spans="2:47" ht="27" customHeight="1">
      <c r="B27" s="1"/>
      <c r="C27" s="1"/>
      <c r="D27" s="1" t="s">
        <v>44</v>
      </c>
      <c r="E27" s="1"/>
      <c r="F27" s="1"/>
      <c r="G27" s="47"/>
      <c r="H27" s="47"/>
      <c r="I27" s="1"/>
      <c r="J27" s="47" t="s">
        <v>40</v>
      </c>
      <c r="K27" s="1"/>
      <c r="L27" s="1"/>
      <c r="M27" s="1"/>
      <c r="O27" s="46"/>
      <c r="P27" s="1"/>
      <c r="Q27" s="1"/>
      <c r="R27" s="1"/>
      <c r="S27" s="1"/>
      <c r="T27" s="1"/>
      <c r="U27" s="1"/>
      <c r="V27" s="1"/>
      <c r="W27" s="1"/>
      <c r="X27" s="1"/>
      <c r="Y27" s="1"/>
      <c r="AD27" s="43"/>
      <c r="AE27" s="43"/>
      <c r="AF27" s="43"/>
      <c r="AG27" s="43"/>
      <c r="AH27" s="1"/>
      <c r="AI27" s="1"/>
      <c r="AJ27" s="43"/>
      <c r="AK27" s="1"/>
      <c r="AL27" s="1"/>
      <c r="AM27" s="46" t="s">
        <v>39</v>
      </c>
      <c r="AN27" s="48"/>
      <c r="AO27" s="1"/>
      <c r="AP27" s="1"/>
      <c r="AQ27" s="1"/>
      <c r="AR27" s="46" t="s">
        <v>41</v>
      </c>
      <c r="AS27" s="46"/>
      <c r="AT27" s="46"/>
      <c r="AU27" s="46"/>
    </row>
    <row r="28" spans="2:47" ht="24" customHeight="1">
      <c r="B28" s="1"/>
      <c r="C28" s="1"/>
      <c r="D28" s="53" t="s">
        <v>43</v>
      </c>
      <c r="E28" s="54"/>
      <c r="F28" s="54"/>
      <c r="G28" s="49"/>
      <c r="H28" s="1"/>
      <c r="I28" s="50"/>
      <c r="J28" s="50"/>
      <c r="K28" s="50"/>
      <c r="L28" s="50"/>
      <c r="M28" s="50"/>
      <c r="N28" s="50"/>
      <c r="O28" s="50"/>
      <c r="P28" s="50"/>
      <c r="Q28" s="1"/>
      <c r="R28" s="1"/>
      <c r="S28" s="1"/>
      <c r="T28" s="1"/>
      <c r="U28" s="1"/>
      <c r="V28" s="1"/>
      <c r="W28" s="1"/>
      <c r="X28" s="1"/>
      <c r="Y28" s="145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"/>
      <c r="AK28" s="1"/>
      <c r="AL28" s="49"/>
      <c r="AM28" s="49"/>
      <c r="AN28" s="49"/>
      <c r="AO28" s="1"/>
      <c r="AP28" s="1"/>
      <c r="AQ28" s="1"/>
      <c r="AR28" s="1"/>
      <c r="AS28" s="1"/>
      <c r="AU28" s="45"/>
    </row>
    <row r="29" spans="2:45" ht="18.75">
      <c r="B29" s="1"/>
      <c r="C29" s="1"/>
      <c r="D29" s="47" t="s">
        <v>45</v>
      </c>
      <c r="F29" s="47"/>
      <c r="G29" s="1"/>
      <c r="H29" s="1"/>
      <c r="I29" s="43"/>
      <c r="J29" s="43"/>
      <c r="K29" s="1"/>
      <c r="L29" s="43"/>
      <c r="M29" s="43"/>
      <c r="N29" s="43"/>
      <c r="O29" s="43"/>
      <c r="P29" s="43"/>
      <c r="Q29" s="43"/>
      <c r="R29" s="1"/>
      <c r="S29" s="1"/>
      <c r="T29" s="1"/>
      <c r="U29" s="1"/>
      <c r="V29" s="1"/>
      <c r="W29" s="1"/>
      <c r="X29" s="1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18.75">
      <c r="B30" s="1"/>
      <c r="C30" s="1"/>
      <c r="D30" s="1"/>
      <c r="E30" s="1"/>
      <c r="F30" s="1"/>
      <c r="G30" s="43"/>
      <c r="H30" s="43"/>
      <c r="I30" s="46"/>
      <c r="J30" s="46"/>
      <c r="K30" s="46"/>
      <c r="L30" s="46"/>
      <c r="M30" s="46"/>
      <c r="N30" s="46"/>
      <c r="O30" s="1"/>
      <c r="P30" s="1"/>
      <c r="Q30" s="1"/>
      <c r="R30" s="1"/>
      <c r="S30" s="1"/>
      <c r="T30" s="47"/>
      <c r="U30" s="47"/>
      <c r="V30" s="47"/>
      <c r="W30" s="47"/>
      <c r="X30" s="47"/>
      <c r="Y30" s="43"/>
      <c r="Z30" s="43"/>
      <c r="AA30" s="43"/>
      <c r="AB30" s="43"/>
      <c r="AC30" s="43"/>
      <c r="AD30" s="43"/>
      <c r="AE30" s="43"/>
      <c r="AF30" s="43"/>
      <c r="AG30" s="43"/>
      <c r="AH30" s="47"/>
      <c r="AI30" s="47"/>
      <c r="AJ30" s="47"/>
      <c r="AK30" s="47"/>
      <c r="AL30" s="1"/>
      <c r="AM30" s="1"/>
      <c r="AN30" s="1"/>
      <c r="AO30" s="1"/>
      <c r="AP30" s="1"/>
      <c r="AQ30" s="1"/>
      <c r="AR30" s="1"/>
      <c r="AS30" s="1"/>
    </row>
  </sheetData>
  <sheetProtection/>
  <mergeCells count="21">
    <mergeCell ref="B23:D23"/>
    <mergeCell ref="E23:AJ23"/>
    <mergeCell ref="J7:K7"/>
    <mergeCell ref="AF7:AH7"/>
    <mergeCell ref="B9:AR9"/>
    <mergeCell ref="C11:C13"/>
    <mergeCell ref="F11:AJ11"/>
    <mergeCell ref="Y29:AI29"/>
    <mergeCell ref="Z6:AE6"/>
    <mergeCell ref="F6:I6"/>
    <mergeCell ref="J6:K6"/>
    <mergeCell ref="L6:N6"/>
    <mergeCell ref="AQ1:AR1"/>
    <mergeCell ref="AP2:AR2"/>
    <mergeCell ref="V1:Z1"/>
    <mergeCell ref="AS11:AS13"/>
    <mergeCell ref="F12:AJ12"/>
    <mergeCell ref="AM12:AN12"/>
    <mergeCell ref="AM13:AN13"/>
    <mergeCell ref="AM11:AN11"/>
    <mergeCell ref="Y28:AI28"/>
  </mergeCells>
  <printOptions/>
  <pageMargins left="0.1968503937007874" right="0" top="0.1968503937007874" bottom="0.1968503937007874" header="0.5511811023622047" footer="0.5905511811023623"/>
  <pageSetup horizontalDpi="600" verticalDpi="600" orientation="landscape" paperSize="9" scale="8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28"/>
  <sheetViews>
    <sheetView showGridLines="0" zoomScalePageLayoutView="0" workbookViewId="0" topLeftCell="A1">
      <selection activeCell="AE4" sqref="AE4"/>
    </sheetView>
  </sheetViews>
  <sheetFormatPr defaultColWidth="9.140625" defaultRowHeight="21.75"/>
  <cols>
    <col min="1" max="1" width="1.7109375" style="1" customWidth="1"/>
    <col min="2" max="2" width="8.00390625" style="45" customWidth="1"/>
    <col min="3" max="3" width="12.57421875" style="45" customWidth="1"/>
    <col min="4" max="4" width="11.8515625" style="45" customWidth="1"/>
    <col min="5" max="5" width="9.00390625" style="45" customWidth="1"/>
    <col min="6" max="27" width="2.8515625" style="45" customWidth="1"/>
    <col min="28" max="28" width="3.00390625" style="45" customWidth="1"/>
    <col min="29" max="36" width="2.8515625" style="45" customWidth="1"/>
    <col min="37" max="37" width="6.7109375" style="45" customWidth="1"/>
    <col min="38" max="38" width="10.57421875" style="51" customWidth="1"/>
    <col min="39" max="39" width="5.140625" style="45" customWidth="1"/>
    <col min="40" max="40" width="3.140625" style="45" customWidth="1"/>
    <col min="41" max="41" width="10.421875" style="45" customWidth="1"/>
    <col min="42" max="42" width="5.28125" style="45" customWidth="1"/>
    <col min="43" max="43" width="8.00390625" style="45" customWidth="1"/>
    <col min="44" max="44" width="6.7109375" style="45" customWidth="1"/>
    <col min="45" max="45" width="8.8515625" style="45" customWidth="1"/>
    <col min="46" max="16384" width="9.140625" style="1" customWidth="1"/>
  </cols>
  <sheetData>
    <row r="1" spans="20:44" ht="24">
      <c r="T1" s="120" t="s">
        <v>67</v>
      </c>
      <c r="U1" s="120"/>
      <c r="V1" s="120"/>
      <c r="W1" s="120"/>
      <c r="X1" s="120"/>
      <c r="Y1" s="120"/>
      <c r="Z1" s="120"/>
      <c r="AA1" s="120"/>
      <c r="AR1" s="68"/>
    </row>
    <row r="2" spans="2:45" ht="27.7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141" t="s">
        <v>46</v>
      </c>
      <c r="AQ2" s="141"/>
      <c r="AR2" s="141"/>
      <c r="AS2" s="3"/>
    </row>
    <row r="3" spans="2:45" ht="21.75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2:45" ht="30.75" customHeight="1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  <c r="AF4" s="2"/>
      <c r="AG4" s="2"/>
      <c r="AH4" s="2"/>
      <c r="AI4" s="2"/>
      <c r="AJ4" s="2"/>
      <c r="AK4" s="2"/>
      <c r="AL4" s="5"/>
      <c r="AM4" s="2"/>
      <c r="AN4" s="2"/>
      <c r="AO4" s="5"/>
      <c r="AP4" s="5"/>
      <c r="AQ4" s="5"/>
      <c r="AR4" s="2"/>
      <c r="AS4" s="2"/>
    </row>
    <row r="5" spans="2:45" ht="30.75" customHeight="1">
      <c r="B5" s="3"/>
      <c r="C5" s="2"/>
      <c r="D5" s="2"/>
      <c r="E5" s="2"/>
      <c r="F5" s="2"/>
      <c r="G5" s="2"/>
      <c r="H5" s="2"/>
      <c r="I5" s="2"/>
      <c r="J5" s="2"/>
      <c r="K5" s="2"/>
      <c r="L5" s="2"/>
      <c r="N5" s="106"/>
      <c r="O5" s="106"/>
      <c r="P5" s="106"/>
      <c r="Q5" s="106"/>
      <c r="R5" s="106"/>
      <c r="S5" s="106" t="s">
        <v>2</v>
      </c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2"/>
      <c r="AF5" s="2"/>
      <c r="AG5" s="2"/>
      <c r="AH5" s="2"/>
      <c r="AI5" s="2"/>
      <c r="AJ5" s="2"/>
      <c r="AK5" s="2"/>
      <c r="AL5" s="5"/>
      <c r="AM5" s="2"/>
      <c r="AN5" s="2"/>
      <c r="AO5" s="5"/>
      <c r="AP5" s="5"/>
      <c r="AQ5" s="5"/>
      <c r="AR5" s="2"/>
      <c r="AS5" s="2"/>
    </row>
    <row r="6" spans="2:45" ht="21.75" customHeight="1">
      <c r="B6" s="3"/>
      <c r="C6" s="2"/>
      <c r="D6" s="2"/>
      <c r="E6" s="2"/>
      <c r="F6" s="142" t="s">
        <v>3</v>
      </c>
      <c r="G6" s="142"/>
      <c r="H6" s="142"/>
      <c r="I6" s="142"/>
      <c r="J6" s="143"/>
      <c r="K6" s="143"/>
      <c r="L6" s="144" t="s">
        <v>4</v>
      </c>
      <c r="M6" s="144"/>
      <c r="N6" s="144"/>
      <c r="O6" s="2"/>
      <c r="P6" s="2"/>
      <c r="Q6" s="2"/>
      <c r="R6" s="2"/>
      <c r="S6" s="2"/>
      <c r="T6" s="2"/>
      <c r="U6" s="6"/>
      <c r="V6" s="6"/>
      <c r="W6" s="6"/>
      <c r="X6" s="6"/>
      <c r="Y6" s="6"/>
      <c r="Z6" s="144"/>
      <c r="AA6" s="144"/>
      <c r="AB6" s="144"/>
      <c r="AC6" s="144"/>
      <c r="AD6" s="144"/>
      <c r="AE6" s="144"/>
      <c r="AG6" s="52"/>
      <c r="AH6" s="52"/>
      <c r="AI6" s="52"/>
      <c r="AJ6" s="52"/>
      <c r="AK6" s="2"/>
      <c r="AM6" s="7" t="s">
        <v>5</v>
      </c>
      <c r="AN6" s="7"/>
      <c r="AO6" s="5"/>
      <c r="AP6" s="5"/>
      <c r="AQ6" s="7" t="s">
        <v>6</v>
      </c>
      <c r="AR6" s="2"/>
      <c r="AS6" s="2"/>
    </row>
    <row r="7" spans="2:45" ht="21.75" customHeight="1">
      <c r="B7" s="3"/>
      <c r="C7" s="2"/>
      <c r="D7" s="2"/>
      <c r="E7" s="2"/>
      <c r="F7" s="2"/>
      <c r="G7" s="2"/>
      <c r="H7" s="2"/>
      <c r="I7" s="2"/>
      <c r="J7" s="143"/>
      <c r="K7" s="143"/>
      <c r="L7" s="8" t="s">
        <v>7</v>
      </c>
      <c r="M7" s="8"/>
      <c r="N7" s="5"/>
      <c r="O7" s="2"/>
      <c r="P7" s="2"/>
      <c r="Q7" s="2"/>
      <c r="R7" s="2"/>
      <c r="S7" s="2"/>
      <c r="T7" s="2"/>
      <c r="U7" s="6"/>
      <c r="V7" s="6"/>
      <c r="W7" s="6"/>
      <c r="X7" s="6"/>
      <c r="Y7" s="6"/>
      <c r="Z7" s="6"/>
      <c r="AA7" s="6"/>
      <c r="AB7" s="6"/>
      <c r="AC7" s="6"/>
      <c r="AD7" s="2"/>
      <c r="AE7" s="2"/>
      <c r="AF7" s="142"/>
      <c r="AG7" s="142"/>
      <c r="AH7" s="142"/>
      <c r="AI7" s="2"/>
      <c r="AJ7" s="2"/>
      <c r="AK7" s="2"/>
      <c r="AM7" s="7"/>
      <c r="AN7" s="9"/>
      <c r="AO7" s="10"/>
      <c r="AP7" s="3"/>
      <c r="AQ7" s="7" t="s">
        <v>8</v>
      </c>
      <c r="AR7" s="2"/>
      <c r="AS7" s="2"/>
    </row>
    <row r="8" spans="2:45" ht="10.5" customHeight="1">
      <c r="B8" s="3"/>
      <c r="C8" s="2"/>
      <c r="D8" s="2"/>
      <c r="E8" s="2"/>
      <c r="F8" s="2"/>
      <c r="G8" s="2"/>
      <c r="H8" s="2"/>
      <c r="I8" s="2"/>
      <c r="J8" s="6"/>
      <c r="K8" s="6"/>
      <c r="L8" s="11"/>
      <c r="M8" s="11"/>
      <c r="N8" s="2"/>
      <c r="O8" s="2"/>
      <c r="P8" s="2"/>
      <c r="Q8" s="2"/>
      <c r="R8" s="2"/>
      <c r="S8" s="2"/>
      <c r="T8" s="2"/>
      <c r="U8" s="6"/>
      <c r="V8" s="6"/>
      <c r="W8" s="6"/>
      <c r="X8" s="6"/>
      <c r="Y8" s="6"/>
      <c r="Z8" s="6"/>
      <c r="AA8" s="6"/>
      <c r="AB8" s="6"/>
      <c r="AC8" s="6"/>
      <c r="AD8" s="2"/>
      <c r="AE8" s="2"/>
      <c r="AF8" s="2"/>
      <c r="AG8" s="2"/>
      <c r="AH8" s="2"/>
      <c r="AI8" s="2"/>
      <c r="AJ8" s="2"/>
      <c r="AK8" s="2"/>
      <c r="AL8" s="9"/>
      <c r="AM8" s="9"/>
      <c r="AN8" s="9"/>
      <c r="AO8" s="3"/>
      <c r="AP8" s="3"/>
      <c r="AQ8" s="3"/>
      <c r="AR8" s="2"/>
      <c r="AS8" s="2"/>
    </row>
    <row r="9" spans="1:45" ht="21.75" customHeight="1">
      <c r="A9" s="3"/>
      <c r="B9" s="133" t="s">
        <v>75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9"/>
    </row>
    <row r="10" spans="2:45" ht="10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4"/>
      <c r="AM10" s="12"/>
      <c r="AN10" s="12"/>
      <c r="AO10" s="12"/>
      <c r="AP10" s="12"/>
      <c r="AQ10" s="12"/>
      <c r="AR10" s="12"/>
      <c r="AS10" s="6"/>
    </row>
    <row r="11" spans="2:45" ht="21.75">
      <c r="B11" s="89" t="s">
        <v>9</v>
      </c>
      <c r="C11" s="134" t="s">
        <v>10</v>
      </c>
      <c r="D11" s="90"/>
      <c r="E11" s="89" t="s">
        <v>11</v>
      </c>
      <c r="F11" s="137" t="s">
        <v>12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9"/>
      <c r="AK11" s="89" t="s">
        <v>13</v>
      </c>
      <c r="AL11" s="16"/>
      <c r="AM11" s="140" t="s">
        <v>14</v>
      </c>
      <c r="AN11" s="139"/>
      <c r="AO11" s="94"/>
      <c r="AP11" s="89" t="s">
        <v>15</v>
      </c>
      <c r="AQ11" s="89" t="s">
        <v>16</v>
      </c>
      <c r="AR11" s="89"/>
      <c r="AS11" s="148"/>
    </row>
    <row r="12" spans="2:45" ht="21.75">
      <c r="B12" s="17" t="s">
        <v>17</v>
      </c>
      <c r="C12" s="135"/>
      <c r="D12" s="91" t="s">
        <v>18</v>
      </c>
      <c r="E12" s="17" t="s">
        <v>19</v>
      </c>
      <c r="F12" s="149" t="s">
        <v>20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50"/>
      <c r="AK12" s="17" t="s">
        <v>21</v>
      </c>
      <c r="AL12" s="95" t="s">
        <v>22</v>
      </c>
      <c r="AM12" s="149" t="s">
        <v>23</v>
      </c>
      <c r="AN12" s="150"/>
      <c r="AO12" s="88" t="s">
        <v>24</v>
      </c>
      <c r="AP12" s="17" t="s">
        <v>25</v>
      </c>
      <c r="AQ12" s="17" t="s">
        <v>26</v>
      </c>
      <c r="AR12" s="98" t="s">
        <v>27</v>
      </c>
      <c r="AS12" s="148"/>
    </row>
    <row r="13" spans="2:45" ht="18.75">
      <c r="B13" s="17"/>
      <c r="C13" s="136"/>
      <c r="D13" s="92"/>
      <c r="E13" s="93" t="s">
        <v>28</v>
      </c>
      <c r="F13" s="20">
        <v>1</v>
      </c>
      <c r="G13" s="20">
        <v>2</v>
      </c>
      <c r="H13" s="20">
        <v>3</v>
      </c>
      <c r="I13" s="20">
        <v>4</v>
      </c>
      <c r="J13" s="20">
        <v>5</v>
      </c>
      <c r="K13" s="20">
        <v>6</v>
      </c>
      <c r="L13" s="20">
        <v>7</v>
      </c>
      <c r="M13" s="20">
        <v>8</v>
      </c>
      <c r="N13" s="20">
        <v>9</v>
      </c>
      <c r="O13" s="20">
        <v>10</v>
      </c>
      <c r="P13" s="20">
        <v>11</v>
      </c>
      <c r="Q13" s="20">
        <v>12</v>
      </c>
      <c r="R13" s="20">
        <v>13</v>
      </c>
      <c r="S13" s="20">
        <v>14</v>
      </c>
      <c r="T13" s="20">
        <v>15</v>
      </c>
      <c r="U13" s="20">
        <v>16</v>
      </c>
      <c r="V13" s="20">
        <v>17</v>
      </c>
      <c r="W13" s="20">
        <v>18</v>
      </c>
      <c r="X13" s="20">
        <v>19</v>
      </c>
      <c r="Y13" s="20">
        <v>20</v>
      </c>
      <c r="Z13" s="20">
        <v>21</v>
      </c>
      <c r="AA13" s="20">
        <v>22</v>
      </c>
      <c r="AB13" s="20">
        <v>23</v>
      </c>
      <c r="AC13" s="20">
        <v>24</v>
      </c>
      <c r="AD13" s="20">
        <v>25</v>
      </c>
      <c r="AE13" s="20">
        <v>26</v>
      </c>
      <c r="AF13" s="20">
        <v>27</v>
      </c>
      <c r="AG13" s="20">
        <v>28</v>
      </c>
      <c r="AH13" s="20">
        <v>29</v>
      </c>
      <c r="AI13" s="20">
        <v>30</v>
      </c>
      <c r="AJ13" s="20">
        <v>31</v>
      </c>
      <c r="AK13" s="93" t="s">
        <v>29</v>
      </c>
      <c r="AL13" s="96"/>
      <c r="AM13" s="151"/>
      <c r="AN13" s="152"/>
      <c r="AO13" s="97"/>
      <c r="AP13" s="93" t="s">
        <v>30</v>
      </c>
      <c r="AQ13" s="93"/>
      <c r="AR13" s="93"/>
      <c r="AS13" s="148"/>
    </row>
    <row r="14" spans="2:45" ht="18.75">
      <c r="B14" s="23">
        <v>360009</v>
      </c>
      <c r="C14" s="28" t="s">
        <v>80</v>
      </c>
      <c r="D14" s="114" t="s">
        <v>82</v>
      </c>
      <c r="E14" s="101">
        <v>397.4</v>
      </c>
      <c r="F14" s="20" t="s">
        <v>31</v>
      </c>
      <c r="G14" s="20" t="s">
        <v>31</v>
      </c>
      <c r="H14" s="20" t="s">
        <v>31</v>
      </c>
      <c r="I14" s="20" t="s">
        <v>31</v>
      </c>
      <c r="J14" s="20" t="s">
        <v>32</v>
      </c>
      <c r="K14" s="20" t="s">
        <v>33</v>
      </c>
      <c r="L14" s="20" t="s">
        <v>31</v>
      </c>
      <c r="M14" s="20" t="s">
        <v>31</v>
      </c>
      <c r="N14" s="20" t="s">
        <v>31</v>
      </c>
      <c r="O14" s="20" t="s">
        <v>31</v>
      </c>
      <c r="P14" s="20" t="s">
        <v>31</v>
      </c>
      <c r="Q14" s="20" t="s">
        <v>32</v>
      </c>
      <c r="R14" s="20" t="s">
        <v>33</v>
      </c>
      <c r="S14" s="20" t="s">
        <v>31</v>
      </c>
      <c r="T14" s="20" t="s">
        <v>31</v>
      </c>
      <c r="U14" s="20" t="s">
        <v>31</v>
      </c>
      <c r="V14" s="20" t="s">
        <v>31</v>
      </c>
      <c r="W14" s="20" t="s">
        <v>31</v>
      </c>
      <c r="X14" s="20" t="s">
        <v>32</v>
      </c>
      <c r="Y14" s="20" t="s">
        <v>33</v>
      </c>
      <c r="Z14" s="20" t="s">
        <v>31</v>
      </c>
      <c r="AA14" s="20" t="s">
        <v>31</v>
      </c>
      <c r="AB14" s="20" t="s">
        <v>31</v>
      </c>
      <c r="AC14" s="20" t="s">
        <v>31</v>
      </c>
      <c r="AD14" s="20" t="s">
        <v>31</v>
      </c>
      <c r="AE14" s="20" t="s">
        <v>32</v>
      </c>
      <c r="AF14" s="20" t="s">
        <v>33</v>
      </c>
      <c r="AG14" s="20" t="s">
        <v>31</v>
      </c>
      <c r="AH14" s="20" t="s">
        <v>31</v>
      </c>
      <c r="AI14" s="20" t="s">
        <v>31</v>
      </c>
      <c r="AJ14" s="20" t="s">
        <v>31</v>
      </c>
      <c r="AK14" s="20">
        <v>23</v>
      </c>
      <c r="AL14" s="26">
        <f>+AK14*E14</f>
        <v>9140.199999999999</v>
      </c>
      <c r="AM14" s="27" t="s">
        <v>34</v>
      </c>
      <c r="AN14" s="27"/>
      <c r="AO14" s="26">
        <f>+AL14</f>
        <v>9140.199999999999</v>
      </c>
      <c r="AP14" s="28"/>
      <c r="AQ14" s="28"/>
      <c r="AR14" s="28"/>
      <c r="AS14" s="1"/>
    </row>
    <row r="15" spans="2:45" ht="18.75">
      <c r="B15" s="23"/>
      <c r="C15" s="28"/>
      <c r="D15" s="115" t="s">
        <v>83</v>
      </c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31"/>
      <c r="AL15" s="32" t="s">
        <v>35</v>
      </c>
      <c r="AM15" s="27"/>
      <c r="AN15" s="27"/>
      <c r="AO15" s="32"/>
      <c r="AP15" s="28"/>
      <c r="AQ15" s="28"/>
      <c r="AR15" s="28"/>
      <c r="AS15" s="1"/>
    </row>
    <row r="16" spans="2:45" ht="18.75">
      <c r="B16" s="23">
        <v>360010</v>
      </c>
      <c r="C16" s="28" t="s">
        <v>81</v>
      </c>
      <c r="D16" s="114" t="s">
        <v>84</v>
      </c>
      <c r="E16" s="101">
        <v>397.4</v>
      </c>
      <c r="F16" s="20" t="s">
        <v>31</v>
      </c>
      <c r="G16" s="20" t="s">
        <v>31</v>
      </c>
      <c r="H16" s="20" t="s">
        <v>31</v>
      </c>
      <c r="I16" s="20" t="s">
        <v>31</v>
      </c>
      <c r="J16" s="20" t="s">
        <v>32</v>
      </c>
      <c r="K16" s="20" t="s">
        <v>33</v>
      </c>
      <c r="L16" s="20" t="s">
        <v>31</v>
      </c>
      <c r="M16" s="20" t="s">
        <v>31</v>
      </c>
      <c r="N16" s="20" t="s">
        <v>31</v>
      </c>
      <c r="O16" s="20" t="s">
        <v>31</v>
      </c>
      <c r="P16" s="20" t="s">
        <v>31</v>
      </c>
      <c r="Q16" s="20" t="s">
        <v>32</v>
      </c>
      <c r="R16" s="20" t="s">
        <v>33</v>
      </c>
      <c r="S16" s="20" t="s">
        <v>31</v>
      </c>
      <c r="T16" s="20" t="s">
        <v>31</v>
      </c>
      <c r="U16" s="20" t="s">
        <v>31</v>
      </c>
      <c r="V16" s="20" t="s">
        <v>31</v>
      </c>
      <c r="W16" s="20" t="s">
        <v>31</v>
      </c>
      <c r="X16" s="20" t="s">
        <v>32</v>
      </c>
      <c r="Y16" s="20" t="s">
        <v>33</v>
      </c>
      <c r="Z16" s="20" t="s">
        <v>31</v>
      </c>
      <c r="AA16" s="20" t="s">
        <v>31</v>
      </c>
      <c r="AB16" s="20" t="s">
        <v>31</v>
      </c>
      <c r="AC16" s="20" t="s">
        <v>31</v>
      </c>
      <c r="AD16" s="20" t="s">
        <v>31</v>
      </c>
      <c r="AE16" s="20" t="s">
        <v>32</v>
      </c>
      <c r="AF16" s="20" t="s">
        <v>33</v>
      </c>
      <c r="AG16" s="20" t="s">
        <v>31</v>
      </c>
      <c r="AH16" s="20" t="s">
        <v>31</v>
      </c>
      <c r="AI16" s="20" t="s">
        <v>31</v>
      </c>
      <c r="AJ16" s="20" t="s">
        <v>31</v>
      </c>
      <c r="AK16" s="20">
        <v>23</v>
      </c>
      <c r="AL16" s="26">
        <f>+AK16*E16</f>
        <v>9140.199999999999</v>
      </c>
      <c r="AM16" s="27" t="s">
        <v>34</v>
      </c>
      <c r="AN16" s="27"/>
      <c r="AO16" s="26">
        <f>+AL16</f>
        <v>9140.199999999999</v>
      </c>
      <c r="AP16" s="28"/>
      <c r="AQ16" s="28"/>
      <c r="AR16" s="28"/>
      <c r="AS16" s="1"/>
    </row>
    <row r="17" spans="2:45" ht="21" customHeight="1">
      <c r="B17" s="20"/>
      <c r="C17" s="28"/>
      <c r="D17" s="116" t="s">
        <v>85</v>
      </c>
      <c r="E17" s="38"/>
      <c r="F17" s="34"/>
      <c r="G17" s="20"/>
      <c r="H17" s="20"/>
      <c r="I17" s="20"/>
      <c r="J17" s="35"/>
      <c r="K17" s="35"/>
      <c r="L17" s="36"/>
      <c r="M17" s="35"/>
      <c r="N17" s="36"/>
      <c r="O17" s="36"/>
      <c r="P17" s="35"/>
      <c r="Q17" s="34"/>
      <c r="R17" s="35"/>
      <c r="S17" s="35"/>
      <c r="T17" s="35"/>
      <c r="U17" s="35"/>
      <c r="V17" s="35"/>
      <c r="W17" s="35"/>
      <c r="X17" s="35"/>
      <c r="Y17" s="35"/>
      <c r="Z17" s="35"/>
      <c r="AA17" s="20"/>
      <c r="AB17" s="20"/>
      <c r="AC17" s="20"/>
      <c r="AD17" s="20"/>
      <c r="AE17" s="20"/>
      <c r="AF17" s="20"/>
      <c r="AG17" s="35"/>
      <c r="AH17" s="20"/>
      <c r="AI17" s="20"/>
      <c r="AJ17" s="35"/>
      <c r="AK17" s="31"/>
      <c r="AL17" s="39"/>
      <c r="AM17" s="28"/>
      <c r="AN17" s="28"/>
      <c r="AO17" s="28"/>
      <c r="AP17" s="28"/>
      <c r="AQ17" s="28"/>
      <c r="AR17" s="28"/>
      <c r="AS17" s="1"/>
    </row>
    <row r="18" spans="2:45" ht="18.75">
      <c r="B18" s="28"/>
      <c r="C18" s="28"/>
      <c r="D18" s="28"/>
      <c r="E18" s="20"/>
      <c r="F18" s="20"/>
      <c r="G18" s="20"/>
      <c r="H18" s="20"/>
      <c r="I18" s="20"/>
      <c r="J18" s="35"/>
      <c r="K18" s="35"/>
      <c r="L18" s="35"/>
      <c r="M18" s="35"/>
      <c r="N18" s="36"/>
      <c r="O18" s="36"/>
      <c r="P18" s="35"/>
      <c r="Q18" s="20"/>
      <c r="R18" s="35"/>
      <c r="S18" s="35"/>
      <c r="T18" s="35"/>
      <c r="U18" s="35"/>
      <c r="V18" s="35"/>
      <c r="W18" s="35"/>
      <c r="X18" s="35"/>
      <c r="Y18" s="35"/>
      <c r="Z18" s="35"/>
      <c r="AA18" s="20"/>
      <c r="AB18" s="20"/>
      <c r="AC18" s="20"/>
      <c r="AD18" s="20"/>
      <c r="AE18" s="20"/>
      <c r="AF18" s="20"/>
      <c r="AG18" s="35"/>
      <c r="AH18" s="20"/>
      <c r="AI18" s="20"/>
      <c r="AJ18" s="20"/>
      <c r="AK18" s="20"/>
      <c r="AL18" s="40"/>
      <c r="AM18" s="28"/>
      <c r="AN18" s="28"/>
      <c r="AO18" s="28"/>
      <c r="AP18" s="28"/>
      <c r="AQ18" s="28"/>
      <c r="AR18" s="28"/>
      <c r="AS18" s="1"/>
    </row>
    <row r="19" spans="2:45" ht="18.75">
      <c r="B19" s="28"/>
      <c r="C19" s="28"/>
      <c r="D19" s="2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8"/>
      <c r="AM19" s="28"/>
      <c r="AN19" s="28"/>
      <c r="AO19" s="28"/>
      <c r="AP19" s="28"/>
      <c r="AQ19" s="28"/>
      <c r="AR19" s="28"/>
      <c r="AS19" s="1"/>
    </row>
    <row r="20" spans="2:45" ht="18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40"/>
      <c r="AM20" s="28"/>
      <c r="AN20" s="28"/>
      <c r="AO20" s="28"/>
      <c r="AP20" s="28"/>
      <c r="AQ20" s="28"/>
      <c r="AR20" s="28"/>
      <c r="AS20" s="1"/>
    </row>
    <row r="21" spans="2:45" ht="18.75">
      <c r="B21" s="157"/>
      <c r="C21" s="157"/>
      <c r="D21" s="158"/>
      <c r="E21" s="153" t="s">
        <v>13</v>
      </c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5"/>
      <c r="AK21" s="28"/>
      <c r="AL21" s="26">
        <f>SUM(AL14:AL20)</f>
        <v>18280.399999999998</v>
      </c>
      <c r="AM21" s="27" t="s">
        <v>34</v>
      </c>
      <c r="AN21" s="27"/>
      <c r="AO21" s="26">
        <f>SUM(AO14:AO20)</f>
        <v>18280.399999999998</v>
      </c>
      <c r="AP21" s="28"/>
      <c r="AQ21" s="28"/>
      <c r="AR21" s="28"/>
      <c r="AS21" s="1"/>
    </row>
    <row r="22" spans="2:45" ht="18.75">
      <c r="B22" s="41" t="s">
        <v>37</v>
      </c>
      <c r="C22" s="41"/>
      <c r="D22" s="41"/>
      <c r="E22" s="42" t="s">
        <v>38</v>
      </c>
      <c r="F22" s="42"/>
      <c r="G22" s="42"/>
      <c r="H22" s="42"/>
      <c r="I22" s="42"/>
      <c r="J22" s="42"/>
      <c r="K22" s="42"/>
      <c r="L22" s="82" t="str">
        <f>"("&amp;_xlfn.BAHTTEXT(AL21)&amp;")"</f>
        <v>(หนึ่งหมื่นแปดพันสองร้อยแปดสิบบาทสี่สิบสตางค์)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4"/>
    </row>
    <row r="23" spans="3:45" ht="18.75">
      <c r="C23" s="43"/>
      <c r="D23" s="43"/>
      <c r="E23" s="43"/>
      <c r="F23" s="43"/>
      <c r="I23" s="43"/>
      <c r="K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R23" s="43"/>
      <c r="AS23" s="43"/>
    </row>
    <row r="24" spans="2:45" ht="18.75">
      <c r="B24" s="47" t="s">
        <v>36</v>
      </c>
      <c r="C24" s="43"/>
      <c r="D24" s="43"/>
      <c r="E24" s="43"/>
      <c r="F24" s="43"/>
      <c r="I24" s="43"/>
      <c r="K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R24" s="43"/>
      <c r="AS24" s="43"/>
    </row>
    <row r="25" spans="2:47" ht="27" customHeight="1">
      <c r="B25" s="1"/>
      <c r="C25" s="1"/>
      <c r="D25" s="1" t="s">
        <v>44</v>
      </c>
      <c r="E25" s="1"/>
      <c r="F25" s="1"/>
      <c r="G25" s="47"/>
      <c r="H25" s="47"/>
      <c r="I25" s="1"/>
      <c r="J25" s="47" t="s">
        <v>40</v>
      </c>
      <c r="K25" s="1"/>
      <c r="L25" s="1"/>
      <c r="M25" s="1"/>
      <c r="O25" s="46"/>
      <c r="P25" s="1"/>
      <c r="Q25" s="1"/>
      <c r="R25" s="1"/>
      <c r="S25" s="1"/>
      <c r="T25" s="1"/>
      <c r="U25" s="1"/>
      <c r="V25" s="1"/>
      <c r="W25" s="1"/>
      <c r="X25" s="1"/>
      <c r="Y25" s="1"/>
      <c r="AD25" s="43"/>
      <c r="AE25" s="43"/>
      <c r="AF25" s="43"/>
      <c r="AG25" s="43"/>
      <c r="AH25" s="1"/>
      <c r="AI25" s="1"/>
      <c r="AJ25" s="43"/>
      <c r="AK25" s="1"/>
      <c r="AL25" s="1"/>
      <c r="AM25" s="46" t="s">
        <v>39</v>
      </c>
      <c r="AN25" s="48"/>
      <c r="AO25" s="1"/>
      <c r="AP25" s="1"/>
      <c r="AQ25" s="1"/>
      <c r="AR25" s="46" t="s">
        <v>41</v>
      </c>
      <c r="AS25" s="46"/>
      <c r="AT25" s="46"/>
      <c r="AU25" s="46"/>
    </row>
    <row r="26" spans="2:47" ht="24" customHeight="1">
      <c r="B26" s="1"/>
      <c r="C26" s="1"/>
      <c r="D26" s="53" t="s">
        <v>43</v>
      </c>
      <c r="E26" s="54"/>
      <c r="F26" s="54"/>
      <c r="G26" s="49"/>
      <c r="H26" s="1"/>
      <c r="I26" s="50"/>
      <c r="J26" s="50"/>
      <c r="K26" s="50"/>
      <c r="L26" s="50"/>
      <c r="M26" s="50"/>
      <c r="N26" s="50"/>
      <c r="O26" s="50"/>
      <c r="P26" s="50"/>
      <c r="Q26" s="1"/>
      <c r="R26" s="1"/>
      <c r="S26" s="1"/>
      <c r="T26" s="1"/>
      <c r="U26" s="1"/>
      <c r="V26" s="1"/>
      <c r="W26" s="1"/>
      <c r="X26" s="1"/>
      <c r="Y26" s="145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"/>
      <c r="AK26" s="1"/>
      <c r="AL26" s="49"/>
      <c r="AM26" s="49"/>
      <c r="AN26" s="49"/>
      <c r="AO26" s="1"/>
      <c r="AP26" s="1"/>
      <c r="AQ26" s="1"/>
      <c r="AR26" s="1"/>
      <c r="AS26" s="1"/>
      <c r="AU26" s="45"/>
    </row>
    <row r="27" spans="2:45" ht="18.75">
      <c r="B27" s="1"/>
      <c r="C27" s="1"/>
      <c r="D27" s="47" t="s">
        <v>45</v>
      </c>
      <c r="F27" s="47"/>
      <c r="G27" s="1"/>
      <c r="H27" s="1"/>
      <c r="I27" s="43"/>
      <c r="J27" s="43"/>
      <c r="K27" s="1"/>
      <c r="L27" s="43"/>
      <c r="M27" s="43"/>
      <c r="N27" s="43"/>
      <c r="O27" s="43"/>
      <c r="P27" s="43"/>
      <c r="Q27" s="43"/>
      <c r="R27" s="1"/>
      <c r="S27" s="1"/>
      <c r="T27" s="1"/>
      <c r="U27" s="1"/>
      <c r="V27" s="1"/>
      <c r="W27" s="1"/>
      <c r="X27" s="1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8.75">
      <c r="B28" s="1"/>
      <c r="C28" s="1"/>
      <c r="D28" s="1"/>
      <c r="E28" s="1"/>
      <c r="F28" s="1"/>
      <c r="G28" s="43"/>
      <c r="H28" s="43"/>
      <c r="I28" s="46"/>
      <c r="J28" s="46"/>
      <c r="K28" s="46"/>
      <c r="L28" s="46"/>
      <c r="M28" s="46"/>
      <c r="N28" s="46"/>
      <c r="O28" s="1"/>
      <c r="P28" s="1"/>
      <c r="Q28" s="1"/>
      <c r="R28" s="1"/>
      <c r="S28" s="1"/>
      <c r="T28" s="47"/>
      <c r="U28" s="47"/>
      <c r="V28" s="47"/>
      <c r="W28" s="47"/>
      <c r="X28" s="47"/>
      <c r="Y28" s="43"/>
      <c r="Z28" s="43"/>
      <c r="AA28" s="43"/>
      <c r="AB28" s="43"/>
      <c r="AC28" s="43"/>
      <c r="AD28" s="43"/>
      <c r="AE28" s="43"/>
      <c r="AF28" s="43"/>
      <c r="AG28" s="43"/>
      <c r="AH28" s="47"/>
      <c r="AI28" s="47"/>
      <c r="AJ28" s="47"/>
      <c r="AK28" s="47"/>
      <c r="AL28" s="1"/>
      <c r="AM28" s="1"/>
      <c r="AN28" s="1"/>
      <c r="AO28" s="1"/>
      <c r="AP28" s="1"/>
      <c r="AQ28" s="1"/>
      <c r="AR28" s="1"/>
      <c r="AS28" s="1"/>
    </row>
  </sheetData>
  <sheetProtection/>
  <mergeCells count="20">
    <mergeCell ref="T1:AA1"/>
    <mergeCell ref="Y26:AI26"/>
    <mergeCell ref="Y27:AI27"/>
    <mergeCell ref="AS11:AS13"/>
    <mergeCell ref="F12:AJ12"/>
    <mergeCell ref="AM12:AN12"/>
    <mergeCell ref="AM13:AN13"/>
    <mergeCell ref="AP2:AR2"/>
    <mergeCell ref="F6:I6"/>
    <mergeCell ref="J6:K6"/>
    <mergeCell ref="L6:N6"/>
    <mergeCell ref="Z6:AE6"/>
    <mergeCell ref="B21:D21"/>
    <mergeCell ref="E21:AJ21"/>
    <mergeCell ref="J7:K7"/>
    <mergeCell ref="AF7:AH7"/>
    <mergeCell ref="B9:AR9"/>
    <mergeCell ref="C11:C13"/>
    <mergeCell ref="F11:AJ11"/>
    <mergeCell ref="AM11:AN11"/>
  </mergeCells>
  <printOptions/>
  <pageMargins left="0.1968503937007874" right="0" top="0.17" bottom="0.1968503937007874" header="0.5511811023622047" footer="0.5905511811023623"/>
  <pageSetup horizontalDpi="600" verticalDpi="600" orientation="landscape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Thanyalak</cp:lastModifiedBy>
  <cp:lastPrinted>2013-01-29T08:24:04Z</cp:lastPrinted>
  <dcterms:created xsi:type="dcterms:W3CDTF">2013-01-17T04:03:45Z</dcterms:created>
  <dcterms:modified xsi:type="dcterms:W3CDTF">2013-02-01T04:28:14Z</dcterms:modified>
  <cp:category/>
  <cp:version/>
  <cp:contentType/>
  <cp:contentStatus/>
</cp:coreProperties>
</file>