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490" activeTab="0"/>
  </bookViews>
  <sheets>
    <sheet name="เฉลี่ย -P" sheetId="1" r:id="rId1"/>
    <sheet name="สูงสุด-P" sheetId="2" r:id="rId2"/>
    <sheet name="yield-p (2)" sheetId="3" r:id="rId3"/>
  </sheets>
  <definedNames/>
  <calcPr fullCalcOnLoad="1"/>
</workbook>
</file>

<file path=xl/sharedStrings.xml><?xml version="1.0" encoding="utf-8"?>
<sst xmlns="http://schemas.openxmlformats.org/spreadsheetml/2006/main" count="422" uniqueCount="136">
  <si>
    <t>สถานี</t>
  </si>
  <si>
    <t>ปริมาณน้ำเฉลี่ยรายปี</t>
  </si>
  <si>
    <t>พท.รับน้ำ</t>
  </si>
  <si>
    <t>ปริมาณน้ำสูงสุด</t>
  </si>
  <si>
    <t>ล้าน ลบ.ม.</t>
  </si>
  <si>
    <t>ลบ.ม./วิ</t>
  </si>
  <si>
    <t>P.37</t>
  </si>
  <si>
    <t>2520-2526</t>
  </si>
  <si>
    <t>P.27A</t>
  </si>
  <si>
    <t>P.27</t>
  </si>
  <si>
    <t>2508-2512</t>
  </si>
  <si>
    <t>P.38</t>
  </si>
  <si>
    <t>2522-2525</t>
  </si>
  <si>
    <t>P.36</t>
  </si>
  <si>
    <t>P.63</t>
  </si>
  <si>
    <t>2530-2533</t>
  </si>
  <si>
    <t>P.48</t>
  </si>
  <si>
    <t>2526-2531</t>
  </si>
  <si>
    <t>P.22</t>
  </si>
  <si>
    <t>P.53</t>
  </si>
  <si>
    <t>2527-2530</t>
  </si>
  <si>
    <t>P.65</t>
  </si>
  <si>
    <t>P.42</t>
  </si>
  <si>
    <t>P.64</t>
  </si>
  <si>
    <t>P.41</t>
  </si>
  <si>
    <t>2522-2533</t>
  </si>
  <si>
    <t>P.24A</t>
  </si>
  <si>
    <t>P.30</t>
  </si>
  <si>
    <t>P.21</t>
  </si>
  <si>
    <t>P.34</t>
  </si>
  <si>
    <t>2517-2525</t>
  </si>
  <si>
    <t>P.25</t>
  </si>
  <si>
    <t>2507-2511</t>
  </si>
  <si>
    <t>P.24</t>
  </si>
  <si>
    <t>P.28</t>
  </si>
  <si>
    <t>2509-2522</t>
  </si>
  <si>
    <t>P.69</t>
  </si>
  <si>
    <t>P.20</t>
  </si>
  <si>
    <t>P.5</t>
  </si>
  <si>
    <t>P.13</t>
  </si>
  <si>
    <t>2495-2523</t>
  </si>
  <si>
    <t>P.23</t>
  </si>
  <si>
    <t>2498-2530</t>
  </si>
  <si>
    <t>P.4B</t>
  </si>
  <si>
    <t>P.4</t>
  </si>
  <si>
    <t>P.4A</t>
  </si>
  <si>
    <t>P.29</t>
  </si>
  <si>
    <t>2512-2530</t>
  </si>
  <si>
    <t>P.14</t>
  </si>
  <si>
    <t>P.14A</t>
  </si>
  <si>
    <t>P.1</t>
  </si>
  <si>
    <t>P.19A</t>
  </si>
  <si>
    <t>2501-2534</t>
  </si>
  <si>
    <t>P.6A</t>
  </si>
  <si>
    <t>2596-2500</t>
  </si>
  <si>
    <t xml:space="preserve"> </t>
  </si>
  <si>
    <t>P.70</t>
  </si>
  <si>
    <t>P.71</t>
  </si>
  <si>
    <t>P.73</t>
  </si>
  <si>
    <t>2538-2544</t>
  </si>
  <si>
    <t>P.75</t>
  </si>
  <si>
    <t>P.76</t>
  </si>
  <si>
    <t>P.77</t>
  </si>
  <si>
    <t>ปริมาณน้ำเฉลี่ย</t>
  </si>
  <si>
    <t>2521-2544</t>
  </si>
  <si>
    <t>2538-2543</t>
  </si>
  <si>
    <t>runoff yield</t>
  </si>
  <si>
    <t>Mean annual</t>
  </si>
  <si>
    <t>ช่วงข้อมูล</t>
  </si>
  <si>
    <t>ปี</t>
  </si>
  <si>
    <t>P.56A</t>
  </si>
  <si>
    <t>P.67</t>
  </si>
  <si>
    <t>P.79</t>
  </si>
  <si>
    <t>P.80</t>
  </si>
  <si>
    <t>P.81</t>
  </si>
  <si>
    <t>P.82</t>
  </si>
  <si>
    <t>P.84</t>
  </si>
  <si>
    <t>P.85</t>
  </si>
  <si>
    <t>P.86</t>
  </si>
  <si>
    <t>P.87</t>
  </si>
  <si>
    <t>ปี พ.ศ.</t>
  </si>
  <si>
    <r>
      <t>1วินาที ให้น้ำ 9.07 ลิตร/1กม.</t>
    </r>
    <r>
      <rPr>
        <vertAlign val="superscript"/>
        <sz val="12"/>
        <rFont val="Cordia New"/>
        <family val="2"/>
      </rPr>
      <t>2</t>
    </r>
  </si>
  <si>
    <r>
      <t>ถ้าพท.6355 กม.</t>
    </r>
    <r>
      <rPr>
        <vertAlign val="superscript"/>
        <sz val="12"/>
        <rFont val="Cordia New"/>
        <family val="0"/>
      </rPr>
      <t>2</t>
    </r>
    <r>
      <rPr>
        <sz val="12"/>
        <rFont val="Cordia New"/>
        <family val="2"/>
      </rPr>
      <t>1วันจะให้น้ำ=6355*783.64=4,980032ลบ.ม.</t>
    </r>
  </si>
  <si>
    <t>ถ้า 1ปีจะให้น้ำ =4,980032*365=1817.71 ล้านลบ.ม.</t>
  </si>
  <si>
    <t>วิธีคำนวนกลับเพื่อตรวจสอบว่าถูกต้องหรือไม่By สืบ</t>
  </si>
  <si>
    <r>
      <t>1 วันให้น้ำ = 9.07*86400/1000=783.64 ลบ.ม./กม.</t>
    </r>
    <r>
      <rPr>
        <vertAlign val="superscript"/>
        <sz val="12"/>
        <rFont val="Cordia New"/>
        <family val="2"/>
      </rPr>
      <t>2</t>
    </r>
  </si>
  <si>
    <t>2511-2522</t>
  </si>
  <si>
    <t>2498-2511</t>
  </si>
  <si>
    <t>2501-2507</t>
  </si>
  <si>
    <t>2496-2499</t>
  </si>
  <si>
    <t>2497-2550</t>
  </si>
  <si>
    <t>2500-2507</t>
  </si>
  <si>
    <t>2496-2551</t>
  </si>
  <si>
    <t>2499-2515</t>
  </si>
  <si>
    <r>
      <t>กม</t>
    </r>
    <r>
      <rPr>
        <b/>
        <vertAlign val="superscript"/>
        <sz val="16"/>
        <color indexed="12"/>
        <rFont val="AngsanaUPC"/>
        <family val="1"/>
      </rPr>
      <t>2</t>
    </r>
  </si>
  <si>
    <r>
      <t>กม</t>
    </r>
    <r>
      <rPr>
        <b/>
        <vertAlign val="superscript"/>
        <sz val="14"/>
        <color indexed="12"/>
        <rFont val="AngsanaUPC"/>
        <family val="1"/>
      </rPr>
      <t>2</t>
    </r>
  </si>
  <si>
    <r>
      <t>l/s/km</t>
    </r>
    <r>
      <rPr>
        <b/>
        <vertAlign val="superscript"/>
        <sz val="14"/>
        <color indexed="12"/>
        <rFont val="Angsana New"/>
        <family val="1"/>
      </rPr>
      <t>2</t>
    </r>
  </si>
  <si>
    <t>2498-2516</t>
  </si>
  <si>
    <t>2510-2522</t>
  </si>
  <si>
    <t>2533-2552</t>
  </si>
  <si>
    <t>2535-2552</t>
  </si>
  <si>
    <t>2539-2552</t>
  </si>
  <si>
    <t>ป(เฉลี่ย)*1000</t>
  </si>
  <si>
    <t>พท.*365*0.0864</t>
  </si>
  <si>
    <t>ลิตร/ตารางกิโลเมตร</t>
  </si>
  <si>
    <t>สูตร</t>
  </si>
  <si>
    <t>เปลี่ยนข้อมูล3 ช่องนี้เท่านั้น</t>
  </si>
  <si>
    <r>
      <t>กม</t>
    </r>
    <r>
      <rPr>
        <b/>
        <vertAlign val="superscript"/>
        <sz val="16"/>
        <color indexed="12"/>
        <rFont val="Cordia New"/>
        <family val="2"/>
      </rPr>
      <t>2</t>
    </r>
  </si>
  <si>
    <t>2539-2554</t>
  </si>
  <si>
    <t>P.71A</t>
  </si>
  <si>
    <t>P.90</t>
  </si>
  <si>
    <t>P.91</t>
  </si>
  <si>
    <t>P.92</t>
  </si>
  <si>
    <t>P.93</t>
  </si>
  <si>
    <t>2553-2557</t>
  </si>
  <si>
    <t>2553-2558</t>
  </si>
  <si>
    <t>2501-2558</t>
  </si>
  <si>
    <t>2546-2559</t>
  </si>
  <si>
    <t>2548-2560</t>
  </si>
  <si>
    <t>2544-2560</t>
  </si>
  <si>
    <t>2553-2560</t>
  </si>
  <si>
    <t>2546-2560</t>
  </si>
  <si>
    <t>2516-2560</t>
  </si>
  <si>
    <t>2497-2560</t>
  </si>
  <si>
    <t>2542-2560</t>
  </si>
  <si>
    <t>2543-2560</t>
  </si>
  <si>
    <t>2545-2560</t>
  </si>
  <si>
    <t>2522-2560</t>
  </si>
  <si>
    <t>2494-2560</t>
  </si>
  <si>
    <t>2498-2560</t>
  </si>
  <si>
    <t>2539-2560</t>
  </si>
  <si>
    <t>2464-2560</t>
  </si>
  <si>
    <t>2541-2560</t>
  </si>
  <si>
    <t>2547-2560</t>
  </si>
  <si>
    <t>2500-2560</t>
  </si>
  <si>
    <t>2501-2560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</si>
</sst>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_-* #,##0.0_-;\-* #,##0.0_-;_-* &quot;-&quot;??_-;_-@_-"/>
    <numFmt numFmtId="210" formatCode="_-* #,##0_-;\-* #,##0_-;_-* &quot;-&quot;??_-;_-@_-"/>
    <numFmt numFmtId="211" formatCode="#,##0.0"/>
    <numFmt numFmtId="212" formatCode="#,##0_ ;\-#,##0\ "/>
  </numFmts>
  <fonts count="50">
    <font>
      <sz val="14"/>
      <name val="Cordia New"/>
      <family val="0"/>
    </font>
    <font>
      <sz val="14"/>
      <name val="JasmineUPC"/>
      <family val="0"/>
    </font>
    <font>
      <sz val="14"/>
      <name val="AngsanaUPC"/>
      <family val="1"/>
    </font>
    <font>
      <b/>
      <sz val="20"/>
      <name val="Cordia New"/>
      <family val="2"/>
    </font>
    <font>
      <b/>
      <sz val="16"/>
      <name val="Cordia New"/>
      <family val="2"/>
    </font>
    <font>
      <b/>
      <vertAlign val="superscript"/>
      <sz val="16"/>
      <name val="Cordia New"/>
      <family val="2"/>
    </font>
    <font>
      <sz val="16"/>
      <name val="AngsanaUPC"/>
      <family val="1"/>
    </font>
    <font>
      <sz val="11"/>
      <name val="JasmineUPC"/>
      <family val="1"/>
    </font>
    <font>
      <vertAlign val="superscript"/>
      <sz val="11"/>
      <name val="JasmineUPC"/>
      <family val="1"/>
    </font>
    <font>
      <sz val="13"/>
      <name val="Cordia New"/>
      <family val="0"/>
    </font>
    <font>
      <sz val="10"/>
      <color indexed="8"/>
      <name val="Cordia New"/>
      <family val="2"/>
    </font>
    <font>
      <sz val="14"/>
      <color indexed="8"/>
      <name val="AngsanaUPC"/>
      <family val="1"/>
    </font>
    <font>
      <sz val="14"/>
      <name val="Angsana New"/>
      <family val="1"/>
    </font>
    <font>
      <sz val="12"/>
      <name val="Angsana New"/>
      <family val="1"/>
    </font>
    <font>
      <sz val="8"/>
      <name val="Cordia New"/>
      <family val="0"/>
    </font>
    <font>
      <sz val="14"/>
      <color indexed="12"/>
      <name val="AngsanaUPC"/>
      <family val="1"/>
    </font>
    <font>
      <sz val="14"/>
      <color indexed="12"/>
      <name val="Angsana New"/>
      <family val="1"/>
    </font>
    <font>
      <b/>
      <sz val="10"/>
      <name val="Tahoma"/>
      <family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6"/>
      <color indexed="12"/>
      <name val="Angsana New"/>
      <family val="1"/>
    </font>
    <font>
      <vertAlign val="superscript"/>
      <sz val="16"/>
      <color indexed="12"/>
      <name val="Angsana New"/>
      <family val="1"/>
    </font>
    <font>
      <sz val="14"/>
      <color indexed="12"/>
      <name val="Cordia New"/>
      <family val="0"/>
    </font>
    <font>
      <vertAlign val="superscript"/>
      <sz val="14"/>
      <color indexed="12"/>
      <name val="Angsana New"/>
      <family val="1"/>
    </font>
    <font>
      <sz val="12"/>
      <name val="Cordia New"/>
      <family val="0"/>
    </font>
    <font>
      <vertAlign val="superscript"/>
      <sz val="12"/>
      <name val="Cordia New"/>
      <family val="2"/>
    </font>
    <font>
      <sz val="12"/>
      <color indexed="12"/>
      <name val="Cordia New"/>
      <family val="0"/>
    </font>
    <font>
      <b/>
      <sz val="14"/>
      <color indexed="12"/>
      <name val="AngsanaUPC"/>
      <family val="1"/>
    </font>
    <font>
      <b/>
      <sz val="14"/>
      <color indexed="12"/>
      <name val="Angsana New"/>
      <family val="1"/>
    </font>
    <font>
      <b/>
      <vertAlign val="superscript"/>
      <sz val="16"/>
      <color indexed="12"/>
      <name val="AngsanaUPC"/>
      <family val="1"/>
    </font>
    <font>
      <b/>
      <vertAlign val="superscript"/>
      <sz val="14"/>
      <color indexed="12"/>
      <name val="AngsanaUPC"/>
      <family val="1"/>
    </font>
    <font>
      <b/>
      <vertAlign val="superscript"/>
      <sz val="14"/>
      <color indexed="12"/>
      <name val="Angsana New"/>
      <family val="1"/>
    </font>
    <font>
      <b/>
      <sz val="11"/>
      <color indexed="12"/>
      <name val="Tahoma"/>
      <family val="2"/>
    </font>
    <font>
      <b/>
      <sz val="11"/>
      <color indexed="17"/>
      <name val="Tahoma"/>
      <family val="2"/>
    </font>
    <font>
      <b/>
      <vertAlign val="superscript"/>
      <sz val="11"/>
      <color indexed="17"/>
      <name val="Tahoma"/>
      <family val="2"/>
    </font>
    <font>
      <b/>
      <vertAlign val="superscript"/>
      <sz val="11"/>
      <color indexed="12"/>
      <name val="Tahoma"/>
      <family val="2"/>
    </font>
    <font>
      <u val="single"/>
      <sz val="14"/>
      <color indexed="12"/>
      <name val="AngsanaUPC"/>
      <family val="1"/>
    </font>
    <font>
      <sz val="20"/>
      <color indexed="11"/>
      <name val="Cordia New"/>
      <family val="2"/>
    </font>
    <font>
      <sz val="14"/>
      <color indexed="10"/>
      <name val="Cordia New"/>
      <family val="0"/>
    </font>
    <font>
      <sz val="14"/>
      <color indexed="11"/>
      <name val="AngsanaUPC"/>
      <family val="1"/>
    </font>
    <font>
      <b/>
      <sz val="16"/>
      <color indexed="10"/>
      <name val="Cordia New"/>
      <family val="2"/>
    </font>
    <font>
      <b/>
      <sz val="16"/>
      <color indexed="12"/>
      <name val="Cordia New"/>
      <family val="2"/>
    </font>
    <font>
      <b/>
      <vertAlign val="superscript"/>
      <sz val="16"/>
      <color indexed="12"/>
      <name val="Cordia New"/>
      <family val="2"/>
    </font>
    <font>
      <sz val="16"/>
      <name val="Cordia New"/>
      <family val="2"/>
    </font>
    <font>
      <sz val="16"/>
      <color indexed="12"/>
      <name val="Cordia New"/>
      <family val="2"/>
    </font>
    <font>
      <sz val="16"/>
      <color indexed="10"/>
      <name val="Cordia New"/>
      <family val="2"/>
    </font>
    <font>
      <sz val="16"/>
      <color indexed="8"/>
      <name val="Cordia New"/>
      <family val="2"/>
    </font>
    <font>
      <sz val="12"/>
      <color indexed="10"/>
      <name val="Cordia New"/>
      <family val="2"/>
    </font>
    <font>
      <b/>
      <sz val="14"/>
      <color indexed="12"/>
      <name val="Tahoma"/>
      <family val="2"/>
    </font>
    <font>
      <b/>
      <sz val="10"/>
      <color indexed="12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>
        <color indexed="63"/>
      </top>
      <bottom style="thin">
        <color indexed="2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12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>
        <color indexed="20"/>
      </top>
      <bottom>
        <color indexed="63"/>
      </bottom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 vertical="center"/>
      <protection/>
    </xf>
    <xf numFmtId="0" fontId="2" fillId="0" borderId="0" xfId="15" applyFont="1" applyAlignment="1">
      <alignment horizontal="center"/>
      <protection/>
    </xf>
    <xf numFmtId="0" fontId="9" fillId="0" borderId="0" xfId="0" applyFont="1" applyAlignment="1">
      <alignment/>
    </xf>
    <xf numFmtId="207" fontId="2" fillId="0" borderId="1" xfId="15" applyNumberFormat="1" applyFont="1" applyBorder="1" applyAlignment="1">
      <alignment horizontal="center" vertical="justify"/>
      <protection/>
    </xf>
    <xf numFmtId="207" fontId="2" fillId="0" borderId="2" xfId="15" applyNumberFormat="1" applyFont="1" applyBorder="1" applyAlignment="1">
      <alignment horizontal="center" vertical="justify"/>
      <protection/>
    </xf>
    <xf numFmtId="1" fontId="2" fillId="0" borderId="3" xfId="15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2" fillId="5" borderId="0" xfId="15" applyFont="1" applyFill="1" applyAlignment="1">
      <alignment horizontal="center"/>
      <protection/>
    </xf>
    <xf numFmtId="0" fontId="12" fillId="6" borderId="0" xfId="0" applyFont="1" applyFill="1" applyAlignment="1">
      <alignment/>
    </xf>
    <xf numFmtId="0" fontId="2" fillId="4" borderId="0" xfId="15" applyFont="1" applyFill="1">
      <alignment/>
      <protection/>
    </xf>
    <xf numFmtId="0" fontId="2" fillId="7" borderId="0" xfId="15" applyFont="1" applyFill="1">
      <alignment/>
      <protection/>
    </xf>
    <xf numFmtId="0" fontId="12" fillId="0" borderId="0" xfId="0" applyFont="1" applyFill="1" applyAlignment="1">
      <alignment/>
    </xf>
    <xf numFmtId="0" fontId="2" fillId="0" borderId="0" xfId="15" applyFont="1" applyFill="1">
      <alignment/>
      <protection/>
    </xf>
    <xf numFmtId="0" fontId="2" fillId="0" borderId="0" xfId="15" applyFont="1" applyFill="1" applyAlignment="1">
      <alignment horizontal="center"/>
      <protection/>
    </xf>
    <xf numFmtId="0" fontId="9" fillId="8" borderId="0" xfId="0" applyFont="1" applyFill="1" applyAlignment="1">
      <alignment/>
    </xf>
    <xf numFmtId="0" fontId="2" fillId="0" borderId="0" xfId="15" applyFont="1" applyFill="1" applyBorder="1" applyAlignment="1">
      <alignment horizontal="center" vertical="center"/>
      <protection/>
    </xf>
    <xf numFmtId="2" fontId="2" fillId="0" borderId="0" xfId="15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1" fillId="0" borderId="0" xfId="1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1" fontId="18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" fontId="15" fillId="7" borderId="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1" fontId="2" fillId="0" borderId="0" xfId="15" applyNumberFormat="1" applyFont="1" applyBorder="1" applyAlignment="1" applyProtection="1">
      <alignment horizontal="center" vertical="center"/>
      <protection/>
    </xf>
    <xf numFmtId="2" fontId="2" fillId="0" borderId="0" xfId="15" applyNumberFormat="1" applyFont="1" applyBorder="1" applyAlignment="1">
      <alignment horizontal="center" vertical="center"/>
      <protection/>
    </xf>
    <xf numFmtId="0" fontId="2" fillId="0" borderId="0" xfId="15" applyFont="1" applyBorder="1">
      <alignment/>
      <protection/>
    </xf>
    <xf numFmtId="0" fontId="0" fillId="0" borderId="5" xfId="0" applyBorder="1" applyAlignment="1">
      <alignment horizontal="center" vertical="center"/>
    </xf>
    <xf numFmtId="1" fontId="2" fillId="0" borderId="6" xfId="15" applyNumberFormat="1" applyFont="1" applyBorder="1" applyAlignment="1" applyProtection="1">
      <alignment horizontal="center" vertical="center"/>
      <protection/>
    </xf>
    <xf numFmtId="0" fontId="0" fillId="0" borderId="5" xfId="0" applyBorder="1" applyAlignment="1">
      <alignment/>
    </xf>
    <xf numFmtId="0" fontId="2" fillId="0" borderId="0" xfId="15" applyFont="1" applyBorder="1" applyAlignment="1">
      <alignment horizontal="center" vertical="center"/>
      <protection/>
    </xf>
    <xf numFmtId="0" fontId="27" fillId="3" borderId="7" xfId="0" applyFont="1" applyFill="1" applyBorder="1" applyAlignment="1">
      <alignment horizontal="center" vertical="center"/>
    </xf>
    <xf numFmtId="207" fontId="27" fillId="3" borderId="7" xfId="0" applyNumberFormat="1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207" fontId="27" fillId="3" borderId="8" xfId="0" applyNumberFormat="1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justify"/>
    </xf>
    <xf numFmtId="0" fontId="27" fillId="7" borderId="7" xfId="0" applyFont="1" applyFill="1" applyBorder="1" applyAlignment="1">
      <alignment horizontal="center" vertical="justify"/>
    </xf>
    <xf numFmtId="0" fontId="28" fillId="7" borderId="9" xfId="0" applyFont="1" applyFill="1" applyBorder="1" applyAlignment="1">
      <alignment horizontal="center" vertical="justify"/>
    </xf>
    <xf numFmtId="0" fontId="28" fillId="7" borderId="10" xfId="0" applyFont="1" applyFill="1" applyBorder="1" applyAlignment="1">
      <alignment horizontal="center" vertical="justify"/>
    </xf>
    <xf numFmtId="1" fontId="2" fillId="0" borderId="0" xfId="0" applyNumberFormat="1" applyFont="1" applyFill="1" applyBorder="1" applyAlignment="1">
      <alignment horizontal="center" vertical="center"/>
    </xf>
    <xf numFmtId="0" fontId="15" fillId="0" borderId="0" xfId="15" applyFont="1" applyFill="1" applyBorder="1" applyAlignment="1">
      <alignment horizontal="center" vertical="center"/>
      <protection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43" fillId="3" borderId="18" xfId="15" applyNumberFormat="1" applyFont="1" applyFill="1" applyBorder="1" applyAlignment="1" applyProtection="1">
      <alignment horizontal="center" vertical="center"/>
      <protection/>
    </xf>
    <xf numFmtId="0" fontId="43" fillId="3" borderId="18" xfId="15" applyFont="1" applyFill="1" applyBorder="1" applyAlignment="1">
      <alignment horizontal="center" vertical="center"/>
      <protection/>
    </xf>
    <xf numFmtId="1" fontId="43" fillId="3" borderId="18" xfId="0" applyNumberFormat="1" applyFont="1" applyFill="1" applyBorder="1" applyAlignment="1">
      <alignment horizontal="center" vertical="center"/>
    </xf>
    <xf numFmtId="0" fontId="44" fillId="3" borderId="18" xfId="15" applyFont="1" applyFill="1" applyBorder="1" applyAlignment="1">
      <alignment horizontal="center" vertical="center"/>
      <protection/>
    </xf>
    <xf numFmtId="1" fontId="43" fillId="3" borderId="19" xfId="15" applyNumberFormat="1" applyFont="1" applyFill="1" applyBorder="1" applyAlignment="1" applyProtection="1">
      <alignment horizontal="center" vertical="center"/>
      <protection/>
    </xf>
    <xf numFmtId="0" fontId="43" fillId="3" borderId="19" xfId="15" applyFont="1" applyFill="1" applyBorder="1" applyAlignment="1">
      <alignment horizontal="center" vertical="center"/>
      <protection/>
    </xf>
    <xf numFmtId="1" fontId="43" fillId="3" borderId="19" xfId="0" applyNumberFormat="1" applyFont="1" applyFill="1" applyBorder="1" applyAlignment="1">
      <alignment horizontal="center" vertical="center"/>
    </xf>
    <xf numFmtId="0" fontId="44" fillId="3" borderId="19" xfId="15" applyFont="1" applyFill="1" applyBorder="1" applyAlignment="1">
      <alignment horizontal="center" vertical="center"/>
      <protection/>
    </xf>
    <xf numFmtId="1" fontId="43" fillId="3" borderId="20" xfId="15" applyNumberFormat="1" applyFont="1" applyFill="1" applyBorder="1" applyAlignment="1" applyProtection="1">
      <alignment horizontal="center" vertical="center"/>
      <protection/>
    </xf>
    <xf numFmtId="0" fontId="43" fillId="3" borderId="20" xfId="15" applyFont="1" applyFill="1" applyBorder="1" applyAlignment="1">
      <alignment horizontal="center" vertical="center"/>
      <protection/>
    </xf>
    <xf numFmtId="1" fontId="43" fillId="3" borderId="20" xfId="0" applyNumberFormat="1" applyFont="1" applyFill="1" applyBorder="1" applyAlignment="1">
      <alignment horizontal="center" vertical="center"/>
    </xf>
    <xf numFmtId="0" fontId="44" fillId="3" borderId="20" xfId="15" applyFont="1" applyFill="1" applyBorder="1" applyAlignment="1">
      <alignment horizontal="center" vertical="center"/>
      <protection/>
    </xf>
    <xf numFmtId="0" fontId="43" fillId="3" borderId="12" xfId="15" applyFont="1" applyFill="1" applyBorder="1" applyAlignment="1">
      <alignment horizontal="center" vertical="center"/>
      <protection/>
    </xf>
    <xf numFmtId="1" fontId="43" fillId="3" borderId="12" xfId="0" applyNumberFormat="1" applyFont="1" applyFill="1" applyBorder="1" applyAlignment="1">
      <alignment horizontal="center" vertical="center"/>
    </xf>
    <xf numFmtId="0" fontId="44" fillId="3" borderId="12" xfId="15" applyFont="1" applyFill="1" applyBorder="1" applyAlignment="1">
      <alignment horizontal="center" vertical="center"/>
      <protection/>
    </xf>
    <xf numFmtId="1" fontId="26" fillId="7" borderId="21" xfId="15" applyNumberFormat="1" applyFont="1" applyFill="1" applyBorder="1" applyAlignment="1" applyProtection="1">
      <alignment horizontal="center" vertical="center"/>
      <protection/>
    </xf>
    <xf numFmtId="2" fontId="26" fillId="7" borderId="21" xfId="0" applyNumberFormat="1" applyFont="1" applyFill="1" applyBorder="1" applyAlignment="1">
      <alignment horizontal="center" vertical="center"/>
    </xf>
    <xf numFmtId="0" fontId="26" fillId="7" borderId="21" xfId="15" applyFont="1" applyFill="1" applyBorder="1" applyAlignment="1">
      <alignment horizontal="center" vertical="center"/>
      <protection/>
    </xf>
    <xf numFmtId="210" fontId="26" fillId="7" borderId="21" xfId="16" applyNumberFormat="1" applyFont="1" applyFill="1" applyBorder="1" applyAlignment="1">
      <alignment horizontal="center" vertical="center"/>
    </xf>
    <xf numFmtId="1" fontId="47" fillId="7" borderId="21" xfId="15" applyNumberFormat="1" applyFont="1" applyFill="1" applyBorder="1" applyAlignment="1" applyProtection="1">
      <alignment horizontal="center" vertical="center"/>
      <protection/>
    </xf>
    <xf numFmtId="0" fontId="47" fillId="7" borderId="21" xfId="15" applyFont="1" applyFill="1" applyBorder="1" applyAlignment="1">
      <alignment horizontal="center" vertical="center"/>
      <protection/>
    </xf>
    <xf numFmtId="210" fontId="47" fillId="7" borderId="21" xfId="16" applyNumberFormat="1" applyFont="1" applyFill="1" applyBorder="1" applyAlignment="1">
      <alignment horizontal="center" vertical="center"/>
    </xf>
    <xf numFmtId="1" fontId="47" fillId="7" borderId="21" xfId="15" applyNumberFormat="1" applyFont="1" applyFill="1" applyBorder="1" applyAlignment="1">
      <alignment horizontal="center"/>
      <protection/>
    </xf>
    <xf numFmtId="3" fontId="47" fillId="7" borderId="21" xfId="15" applyNumberFormat="1" applyFont="1" applyFill="1" applyBorder="1" applyAlignment="1">
      <alignment horizontal="right" vertical="center"/>
      <protection/>
    </xf>
    <xf numFmtId="1" fontId="26" fillId="7" borderId="21" xfId="15" applyNumberFormat="1" applyFont="1" applyFill="1" applyBorder="1" applyAlignment="1">
      <alignment horizontal="center"/>
      <protection/>
    </xf>
    <xf numFmtId="3" fontId="26" fillId="7" borderId="21" xfId="15" applyNumberFormat="1" applyFont="1" applyFill="1" applyBorder="1" applyAlignment="1">
      <alignment horizontal="right" vertical="center"/>
      <protection/>
    </xf>
    <xf numFmtId="0" fontId="41" fillId="3" borderId="22" xfId="0" applyFont="1" applyFill="1" applyBorder="1" applyAlignment="1">
      <alignment horizontal="center" vertical="justify"/>
    </xf>
    <xf numFmtId="0" fontId="41" fillId="3" borderId="1" xfId="15" applyFont="1" applyFill="1" applyBorder="1" applyAlignment="1">
      <alignment horizontal="center" vertical="justify"/>
      <protection/>
    </xf>
    <xf numFmtId="0" fontId="41" fillId="3" borderId="2" xfId="15" applyFont="1" applyFill="1" applyBorder="1" applyAlignment="1">
      <alignment horizontal="center" vertical="center"/>
      <protection/>
    </xf>
    <xf numFmtId="0" fontId="41" fillId="3" borderId="6" xfId="0" applyFont="1" applyFill="1" applyBorder="1" applyAlignment="1">
      <alignment horizontal="center" vertical="justify"/>
    </xf>
    <xf numFmtId="1" fontId="43" fillId="3" borderId="11" xfId="15" applyNumberFormat="1" applyFont="1" applyFill="1" applyBorder="1" applyAlignment="1" applyProtection="1">
      <alignment horizontal="center" vertical="center"/>
      <protection/>
    </xf>
    <xf numFmtId="0" fontId="43" fillId="3" borderId="11" xfId="15" applyFont="1" applyFill="1" applyBorder="1" applyAlignment="1">
      <alignment horizontal="center" vertical="center"/>
      <protection/>
    </xf>
    <xf numFmtId="0" fontId="46" fillId="3" borderId="11" xfId="15" applyFont="1" applyFill="1" applyBorder="1" applyAlignment="1">
      <alignment horizontal="center" vertical="center"/>
      <protection/>
    </xf>
    <xf numFmtId="1" fontId="43" fillId="3" borderId="4" xfId="15" applyNumberFormat="1" applyFont="1" applyFill="1" applyBorder="1" applyAlignment="1" applyProtection="1">
      <alignment horizontal="center" vertical="center"/>
      <protection/>
    </xf>
    <xf numFmtId="0" fontId="43" fillId="3" borderId="4" xfId="15" applyFont="1" applyFill="1" applyBorder="1" applyAlignment="1">
      <alignment horizontal="center" vertical="center"/>
      <protection/>
    </xf>
    <xf numFmtId="0" fontId="46" fillId="3" borderId="4" xfId="15" applyFont="1" applyFill="1" applyBorder="1" applyAlignment="1">
      <alignment horizontal="center" vertical="center"/>
      <protection/>
    </xf>
    <xf numFmtId="0" fontId="46" fillId="3" borderId="12" xfId="15" applyFont="1" applyFill="1" applyBorder="1" applyAlignment="1">
      <alignment horizontal="center" vertical="center"/>
      <protection/>
    </xf>
    <xf numFmtId="1" fontId="40" fillId="3" borderId="19" xfId="15" applyNumberFormat="1" applyFont="1" applyFill="1" applyBorder="1" applyAlignment="1" applyProtection="1">
      <alignment horizontal="center" vertical="center"/>
      <protection/>
    </xf>
    <xf numFmtId="0" fontId="40" fillId="3" borderId="19" xfId="15" applyFont="1" applyFill="1" applyBorder="1" applyAlignment="1">
      <alignment horizontal="center" vertical="center"/>
      <protection/>
    </xf>
    <xf numFmtId="1" fontId="40" fillId="3" borderId="19" xfId="0" applyNumberFormat="1" applyFont="1" applyFill="1" applyBorder="1" applyAlignment="1">
      <alignment horizontal="center" vertical="center"/>
    </xf>
    <xf numFmtId="0" fontId="40" fillId="3" borderId="19" xfId="0" applyFont="1" applyFill="1" applyBorder="1" applyAlignment="1">
      <alignment horizontal="center" vertical="center"/>
    </xf>
    <xf numFmtId="1" fontId="45" fillId="3" borderId="19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7" fillId="0" borderId="0" xfId="15" applyFont="1" applyFill="1" applyAlignment="1">
      <alignment vertical="center"/>
      <protection/>
    </xf>
    <xf numFmtId="1" fontId="45" fillId="3" borderId="19" xfId="15" applyNumberFormat="1" applyFont="1" applyFill="1" applyBorder="1" applyAlignment="1" applyProtection="1">
      <alignment horizontal="center" vertical="center"/>
      <protection/>
    </xf>
    <xf numFmtId="0" fontId="45" fillId="3" borderId="19" xfId="15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" fontId="2" fillId="0" borderId="23" xfId="15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>
      <alignment/>
    </xf>
    <xf numFmtId="1" fontId="2" fillId="0" borderId="5" xfId="15" applyNumberFormat="1" applyFont="1" applyBorder="1" applyAlignment="1" applyProtection="1">
      <alignment horizontal="center" vertical="center"/>
      <protection/>
    </xf>
    <xf numFmtId="1" fontId="4" fillId="3" borderId="4" xfId="15" applyNumberFormat="1" applyFont="1" applyFill="1" applyBorder="1" applyAlignment="1" applyProtection="1">
      <alignment horizontal="center" vertical="center"/>
      <protection/>
    </xf>
    <xf numFmtId="0" fontId="4" fillId="3" borderId="4" xfId="15" applyFont="1" applyFill="1" applyBorder="1" applyAlignment="1">
      <alignment horizontal="center" vertical="center"/>
      <protection/>
    </xf>
    <xf numFmtId="1" fontId="40" fillId="3" borderId="4" xfId="15" applyNumberFormat="1" applyFont="1" applyFill="1" applyBorder="1" applyAlignment="1" applyProtection="1">
      <alignment horizontal="center" vertical="center"/>
      <protection/>
    </xf>
    <xf numFmtId="0" fontId="40" fillId="3" borderId="4" xfId="15" applyFont="1" applyFill="1" applyBorder="1" applyAlignment="1">
      <alignment horizontal="center" vertical="center"/>
      <protection/>
    </xf>
    <xf numFmtId="0" fontId="4" fillId="3" borderId="19" xfId="15" applyFont="1" applyFill="1" applyBorder="1" applyAlignment="1">
      <alignment horizontal="center" vertical="center"/>
      <protection/>
    </xf>
    <xf numFmtId="1" fontId="4" fillId="3" borderId="19" xfId="15" applyNumberFormat="1" applyFont="1" applyFill="1" applyBorder="1" applyAlignment="1" applyProtection="1">
      <alignment horizontal="center" vertical="center"/>
      <protection/>
    </xf>
    <xf numFmtId="1" fontId="4" fillId="3" borderId="19" xfId="0" applyNumberFormat="1" applyFont="1" applyFill="1" applyBorder="1" applyAlignment="1">
      <alignment horizontal="center" vertical="center"/>
    </xf>
    <xf numFmtId="208" fontId="2" fillId="0" borderId="11" xfId="15" applyNumberFormat="1" applyFont="1" applyBorder="1" applyAlignment="1">
      <alignment horizontal="center" vertical="center"/>
      <protection/>
    </xf>
    <xf numFmtId="208" fontId="2" fillId="0" borderId="1" xfId="15" applyNumberFormat="1" applyFont="1" applyBorder="1" applyAlignment="1">
      <alignment horizontal="center" vertical="center"/>
      <protection/>
    </xf>
    <xf numFmtId="208" fontId="2" fillId="0" borderId="5" xfId="15" applyNumberFormat="1" applyFont="1" applyBorder="1" applyAlignment="1">
      <alignment horizontal="center" vertical="center"/>
      <protection/>
    </xf>
    <xf numFmtId="1" fontId="24" fillId="7" borderId="24" xfId="15" applyNumberFormat="1" applyFont="1" applyFill="1" applyBorder="1" applyAlignment="1" applyProtection="1">
      <alignment horizontal="center" vertical="center"/>
      <protection/>
    </xf>
    <xf numFmtId="2" fontId="24" fillId="7" borderId="24" xfId="0" applyNumberFormat="1" applyFont="1" applyFill="1" applyBorder="1" applyAlignment="1">
      <alignment horizontal="center" vertical="center"/>
    </xf>
    <xf numFmtId="0" fontId="24" fillId="7" borderId="24" xfId="15" applyFont="1" applyFill="1" applyBorder="1" applyAlignment="1">
      <alignment horizontal="center" vertical="center"/>
      <protection/>
    </xf>
    <xf numFmtId="210" fontId="24" fillId="7" borderId="24" xfId="16" applyNumberFormat="1" applyFont="1" applyFill="1" applyBorder="1" applyAlignment="1">
      <alignment horizontal="center" vertical="center"/>
    </xf>
    <xf numFmtId="1" fontId="24" fillId="7" borderId="21" xfId="15" applyNumberFormat="1" applyFont="1" applyFill="1" applyBorder="1" applyAlignment="1" applyProtection="1">
      <alignment horizontal="center" vertical="center"/>
      <protection/>
    </xf>
    <xf numFmtId="2" fontId="24" fillId="7" borderId="21" xfId="0" applyNumberFormat="1" applyFont="1" applyFill="1" applyBorder="1" applyAlignment="1">
      <alignment horizontal="center" vertical="center"/>
    </xf>
    <xf numFmtId="0" fontId="24" fillId="7" borderId="21" xfId="15" applyFont="1" applyFill="1" applyBorder="1" applyAlignment="1">
      <alignment horizontal="center" vertical="center"/>
      <protection/>
    </xf>
    <xf numFmtId="210" fontId="24" fillId="7" borderId="21" xfId="16" applyNumberFormat="1" applyFont="1" applyFill="1" applyBorder="1" applyAlignment="1">
      <alignment horizontal="center" vertical="center"/>
    </xf>
    <xf numFmtId="2" fontId="47" fillId="7" borderId="21" xfId="0" applyNumberFormat="1" applyFont="1" applyFill="1" applyBorder="1" applyAlignment="1">
      <alignment horizontal="center" vertical="center"/>
    </xf>
    <xf numFmtId="1" fontId="24" fillId="7" borderId="21" xfId="15" applyNumberFormat="1" applyFont="1" applyFill="1" applyBorder="1" applyAlignment="1">
      <alignment horizontal="center"/>
      <protection/>
    </xf>
    <xf numFmtId="3" fontId="24" fillId="7" borderId="21" xfId="15" applyNumberFormat="1" applyFont="1" applyFill="1" applyBorder="1" applyAlignment="1">
      <alignment horizontal="right" vertical="center"/>
      <protection/>
    </xf>
    <xf numFmtId="1" fontId="47" fillId="7" borderId="25" xfId="15" applyNumberFormat="1" applyFont="1" applyFill="1" applyBorder="1" applyAlignment="1" applyProtection="1">
      <alignment horizontal="center" vertical="center"/>
      <protection/>
    </xf>
    <xf numFmtId="0" fontId="47" fillId="7" borderId="25" xfId="15" applyFont="1" applyFill="1" applyBorder="1" applyAlignment="1">
      <alignment horizontal="center" vertical="center"/>
      <protection/>
    </xf>
    <xf numFmtId="210" fontId="47" fillId="7" borderId="25" xfId="16" applyNumberFormat="1" applyFont="1" applyFill="1" applyBorder="1" applyAlignment="1">
      <alignment horizontal="center" vertical="center"/>
    </xf>
    <xf numFmtId="1" fontId="24" fillId="7" borderId="26" xfId="15" applyNumberFormat="1" applyFont="1" applyFill="1" applyBorder="1" applyAlignment="1">
      <alignment horizontal="center"/>
      <protection/>
    </xf>
    <xf numFmtId="2" fontId="24" fillId="7" borderId="26" xfId="0" applyNumberFormat="1" applyFont="1" applyFill="1" applyBorder="1" applyAlignment="1">
      <alignment horizontal="center" vertical="center"/>
    </xf>
    <xf numFmtId="0" fontId="24" fillId="7" borderId="26" xfId="15" applyFont="1" applyFill="1" applyBorder="1" applyAlignment="1">
      <alignment horizontal="center" vertical="center"/>
      <protection/>
    </xf>
    <xf numFmtId="3" fontId="24" fillId="7" borderId="26" xfId="15" applyNumberFormat="1" applyFont="1" applyFill="1" applyBorder="1" applyAlignment="1">
      <alignment horizontal="right" vertical="center"/>
      <protection/>
    </xf>
    <xf numFmtId="208" fontId="46" fillId="3" borderId="11" xfId="15" applyNumberFormat="1" applyFont="1" applyFill="1" applyBorder="1" applyAlignment="1">
      <alignment horizontal="center" vertical="center"/>
      <protection/>
    </xf>
    <xf numFmtId="208" fontId="46" fillId="3" borderId="4" xfId="15" applyNumberFormat="1" applyFont="1" applyFill="1" applyBorder="1" applyAlignment="1">
      <alignment horizontal="center" vertical="center"/>
      <protection/>
    </xf>
    <xf numFmtId="208" fontId="40" fillId="3" borderId="4" xfId="15" applyNumberFormat="1" applyFont="1" applyFill="1" applyBorder="1" applyAlignment="1">
      <alignment horizontal="center" vertical="center"/>
      <protection/>
    </xf>
    <xf numFmtId="208" fontId="4" fillId="3" borderId="4" xfId="15" applyNumberFormat="1" applyFont="1" applyFill="1" applyBorder="1" applyAlignment="1">
      <alignment horizontal="center" vertical="center"/>
      <protection/>
    </xf>
    <xf numFmtId="208" fontId="43" fillId="3" borderId="4" xfId="15" applyNumberFormat="1" applyFont="1" applyFill="1" applyBorder="1" applyAlignment="1">
      <alignment horizontal="center" vertical="center"/>
      <protection/>
    </xf>
    <xf numFmtId="208" fontId="46" fillId="3" borderId="12" xfId="15" applyNumberFormat="1" applyFont="1" applyFill="1" applyBorder="1" applyAlignment="1">
      <alignment horizontal="center" vertical="center"/>
      <protection/>
    </xf>
    <xf numFmtId="208" fontId="40" fillId="3" borderId="4" xfId="0" applyNumberFormat="1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41" fillId="3" borderId="1" xfId="15" applyFont="1" applyFill="1" applyBorder="1" applyAlignment="1">
      <alignment horizontal="center" vertical="center"/>
      <protection/>
    </xf>
    <xf numFmtId="0" fontId="41" fillId="3" borderId="2" xfId="15" applyFont="1" applyFill="1" applyBorder="1" applyAlignment="1">
      <alignment horizontal="center" vertical="center"/>
      <protection/>
    </xf>
    <xf numFmtId="0" fontId="27" fillId="3" borderId="7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7" xfId="15" applyFont="1" applyFill="1" applyBorder="1" applyAlignment="1">
      <alignment horizontal="center" vertical="center"/>
      <protection/>
    </xf>
    <xf numFmtId="0" fontId="27" fillId="3" borderId="8" xfId="15" applyFont="1" applyFill="1" applyBorder="1" applyAlignment="1">
      <alignment horizontal="center" vertical="center"/>
      <protection/>
    </xf>
    <xf numFmtId="0" fontId="28" fillId="7" borderId="7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7" fillId="7" borderId="9" xfId="0" applyFont="1" applyFill="1" applyBorder="1" applyAlignment="1">
      <alignment horizontal="center" vertical="justify"/>
    </xf>
    <xf numFmtId="0" fontId="27" fillId="7" borderId="10" xfId="0" applyFont="1" applyFill="1" applyBorder="1" applyAlignment="1">
      <alignment horizontal="center" vertical="justify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8" fillId="9" borderId="0" xfId="0" applyFont="1" applyFill="1" applyAlignment="1">
      <alignment horizontal="center"/>
    </xf>
    <xf numFmtId="0" fontId="39" fillId="9" borderId="27" xfId="15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7">
    <cellStyle name="Normal" xfId="0"/>
    <cellStyle name="Normal_CORQ-DA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Cordia New"/>
                <a:ea typeface="Cordia New"/>
                <a:cs typeface="Cordia New"/>
              </a:rPr>
              <a:t>ความสัมพันธ์ระหว่างปริมาณน้ำสูงสุดและพื้นที่รับน้ำของลุ่มน้ำปิง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/>
                  </a:pPr>
                </a:p>
              </c:txPr>
              <c:numFmt formatCode="General"/>
              <c:spPr>
                <a:ln w="3175">
                  <a:noFill/>
                </a:ln>
              </c:spPr>
            </c:trendlineLbl>
          </c:trendline>
          <c:xVal>
            <c:strRef>
              <c:f>'เฉลี่ย -P'!#REF!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'เฉลี่ย -P'!#REF!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2412700"/>
        <c:axId val="44605437"/>
      </c:scatterChart>
      <c:valAx>
        <c:axId val="12412700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พื้นที่รับน้ำ - กม</a:t>
                </a:r>
                <a:r>
                  <a:rPr lang="en-US" cap="none" sz="1600" b="1" i="0" u="none" baseline="30000">
                    <a:latin typeface="Cordia New"/>
                    <a:ea typeface="Cordia New"/>
                    <a:cs typeface="Cordia New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4605437"/>
        <c:crossesAt val="0.01"/>
        <c:crossBetween val="midCat"/>
        <c:dispUnits/>
      </c:valAx>
      <c:valAx>
        <c:axId val="4460543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Cordia New"/>
                    <a:ea typeface="Cordia New"/>
                    <a:cs typeface="Cordia New"/>
                  </a:rPr>
                  <a:t>ปริมาณน้ำสูงสุด - ลบ.ม./วิ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124127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ความสัมพันธ์ระหว่างปริมาณน้ำเฉลี่ยรายปีและพื้นที่รับน้ำของลุ่มน้ำปิง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55"/>
          <c:y val="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725"/>
          <c:w val="0.9612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ปริมาณน้ำเฉลี่ยกับพื้นที่รับน้ำ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forward val="1"/>
            <c:dispEq val="0"/>
            <c:dispRSqr val="0"/>
          </c:trendline>
          <c:xVal>
            <c:numRef>
              <c:f>'เฉลี่ย -P'!$D$3:$D$57</c:f>
              <c:numCache/>
            </c:numRef>
          </c:xVal>
          <c:yVal>
            <c:numRef>
              <c:f>'เฉลี่ย -P'!$C$3:$C$57</c:f>
              <c:numCache/>
            </c:numRef>
          </c:yVal>
          <c:smooth val="0"/>
        </c:ser>
        <c:axId val="65904614"/>
        <c:axId val="56270615"/>
      </c:scatterChart>
      <c:valAx>
        <c:axId val="65904614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8000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8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6270615"/>
        <c:crossesAt val="0.01"/>
        <c:crossBetween val="midCat"/>
        <c:dispUnits/>
      </c:valAx>
      <c:valAx>
        <c:axId val="5627061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ปริมาณน้ำเฉลี่ยรายปี - ล้าน ลบ.ม.</a:t>
                </a:r>
              </a:p>
            </c:rich>
          </c:tx>
          <c:layout>
            <c:manualLayout>
              <c:xMode val="factor"/>
              <c:yMode val="factor"/>
              <c:x val="0.00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5904614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</a:rPr>
              <a:t>ความสัมพันธ์ระหว่างปริมาณน้ำสูงสุดรายปีและพื้นที่รับน้ำของลุ่มน้ำปิง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437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1"/>
          <c:h val="0.813"/>
        </c:manualLayout>
      </c:layout>
      <c:scatterChart>
        <c:scatterStyle val="lineMarker"/>
        <c:varyColors val="0"/>
        <c:ser>
          <c:idx val="0"/>
          <c:order val="0"/>
          <c:tx>
            <c:v>ปริมาณน้ำสูงสุดกับพื้นที่รับน้ำ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'สูงสุด-P'!$D$3:$D$57</c:f>
              <c:numCache/>
            </c:numRef>
          </c:xVal>
          <c:yVal>
            <c:numRef>
              <c:f>'สูงสุด-P'!$C$3:$C$57</c:f>
              <c:numCache/>
            </c:numRef>
          </c:yVal>
          <c:smooth val="0"/>
        </c:ser>
        <c:axId val="36673488"/>
        <c:axId val="61625937"/>
      </c:scatterChart>
      <c:valAx>
        <c:axId val="3667348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100" b="1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</a:defRPr>
            </a:pPr>
          </a:p>
        </c:txPr>
        <c:crossAx val="61625937"/>
        <c:crossesAt val="1"/>
        <c:crossBetween val="midCat"/>
        <c:dispUnits/>
        <c:minorUnit val="10"/>
      </c:valAx>
      <c:valAx>
        <c:axId val="61625937"/>
        <c:scaling>
          <c:logBase val="10"/>
          <c:orientation val="minMax"/>
          <c:max val="100000"/>
          <c:min val="1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FF"/>
                    </a:solidFill>
                  </a:rPr>
                  <a:t>ปริมาณน้ำสูงสุด - ลบ.ม./วิ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_-* #,##0_-;\-* #,##0_-;_-* &quot;-&quot;??_-;_-@_-" sourceLinked="0"/>
        <c:majorTickMark val="in"/>
        <c:minorTickMark val="in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36673488"/>
        <c:crossesAt val="1"/>
        <c:crossBetween val="midCat"/>
        <c:dispUnits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</a:rPr>
              <a:t>ความสัมพันธ์ระหว่าง Mean annual runoff yield กับพื้นที่รับน้ำของลุ่มน้ำปิง</a:t>
            </a:r>
          </a:p>
        </c:rich>
      </c:tx>
      <c:layout>
        <c:manualLayout>
          <c:xMode val="factor"/>
          <c:yMode val="factor"/>
          <c:x val="0.0575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7125"/>
          <c:w val="0.92625"/>
          <c:h val="0.8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0"/>
            <c:dispRSqr val="0"/>
          </c:trendline>
          <c:xVal>
            <c:numRef>
              <c:f>'yield-p (2)'!$D$5:$D$58</c:f>
              <c:numCache/>
            </c:numRef>
          </c:xVal>
          <c:yVal>
            <c:numRef>
              <c:f>'yield-p (2)'!$B$5:$B$58</c:f>
              <c:numCache/>
            </c:numRef>
          </c:yVal>
          <c:smooth val="0"/>
        </c:ser>
        <c:axId val="17762522"/>
        <c:axId val="25644971"/>
      </c:scatterChart>
      <c:valAx>
        <c:axId val="17762522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พื้นที่รับน้ำ - กม</a:t>
                </a:r>
                <a:r>
                  <a:rPr lang="en-US" cap="none" sz="1400" b="0" i="0" u="none" baseline="30000">
                    <a:solidFill>
                      <a:srgbClr val="0000FF"/>
                    </a:solidFill>
                  </a:rPr>
                  <a:t>2</a:t>
                </a:r>
              </a:p>
            </c:rich>
          </c:tx>
          <c:layout>
            <c:manualLayout>
              <c:xMode val="factor"/>
              <c:yMode val="factor"/>
              <c:x val="0.006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#,##0_ ;\-#,##0\ 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FF0000"/>
                </a:solidFill>
              </a:defRPr>
            </a:pPr>
          </a:p>
        </c:txPr>
        <c:crossAx val="25644971"/>
        <c:crossesAt val="1"/>
        <c:crossBetween val="midCat"/>
        <c:dispUnits/>
      </c:valAx>
      <c:valAx>
        <c:axId val="2564497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ปริมาณน้ำเฉลี่ยรายปี- ลิตร/วินาที/ตร.กม.</a:t>
                </a:r>
              </a:p>
            </c:rich>
          </c:tx>
          <c:layout>
            <c:manualLayout>
              <c:xMode val="factor"/>
              <c:yMode val="factor"/>
              <c:x val="0.01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7762522"/>
        <c:crossesAt val="1"/>
        <c:crossBetween val="midCat"/>
        <c:dispUnits/>
        <c:majorUnit val="10"/>
        <c:minorUnit val="10"/>
      </c:valAx>
      <c:spPr>
        <a:noFill/>
        <a:ln w="12700">
          <a:solidFill>
            <a:srgbClr val="0000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10401300" y="0"/>
        <a:ext cx="0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0</xdr:row>
      <xdr:rowOff>114300</xdr:rowOff>
    </xdr:from>
    <xdr:to>
      <xdr:col>13</xdr:col>
      <xdr:colOff>561975</xdr:colOff>
      <xdr:row>34</xdr:row>
      <xdr:rowOff>180975</xdr:rowOff>
    </xdr:to>
    <xdr:graphicFrame>
      <xdr:nvGraphicFramePr>
        <xdr:cNvPr id="2" name="Chart 2"/>
        <xdr:cNvGraphicFramePr/>
      </xdr:nvGraphicFramePr>
      <xdr:xfrm>
        <a:off x="3695700" y="114300"/>
        <a:ext cx="6029325" cy="700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276225</xdr:colOff>
      <xdr:row>9</xdr:row>
      <xdr:rowOff>66675</xdr:rowOff>
    </xdr:from>
    <xdr:to>
      <xdr:col>8</xdr:col>
      <xdr:colOff>381000</xdr:colOff>
      <xdr:row>23</xdr:row>
      <xdr:rowOff>85725</xdr:rowOff>
    </xdr:to>
    <xdr:sp>
      <xdr:nvSpPr>
        <xdr:cNvPr id="3" name="AutoShape 3"/>
        <xdr:cNvSpPr>
          <a:spLocks/>
        </xdr:cNvSpPr>
      </xdr:nvSpPr>
      <xdr:spPr>
        <a:xfrm rot="-154258125">
          <a:off x="6343650" y="2000250"/>
          <a:ext cx="104775" cy="2819400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twoCellAnchor>
    <xdr:from>
      <xdr:col>6</xdr:col>
      <xdr:colOff>209550</xdr:colOff>
      <xdr:row>7</xdr:row>
      <xdr:rowOff>19050</xdr:rowOff>
    </xdr:from>
    <xdr:to>
      <xdr:col>11</xdr:col>
      <xdr:colOff>400050</xdr:colOff>
      <xdr:row>28</xdr:row>
      <xdr:rowOff>142875</xdr:rowOff>
    </xdr:to>
    <xdr:sp>
      <xdr:nvSpPr>
        <xdr:cNvPr id="4" name="Line 4"/>
        <xdr:cNvSpPr>
          <a:spLocks/>
        </xdr:cNvSpPr>
      </xdr:nvSpPr>
      <xdr:spPr>
        <a:xfrm flipV="1">
          <a:off x="5038725" y="1552575"/>
          <a:ext cx="3286125" cy="43243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0.23775</cdr:x>
      <cdr:y>0.3145</cdr:y>
    </cdr:from>
    <cdr:to>
      <cdr:x>0.78925</cdr:x>
      <cdr:y>0.65525</cdr:y>
    </cdr:to>
    <cdr:sp>
      <cdr:nvSpPr>
        <cdr:cNvPr id="1" name="Line 3"/>
        <cdr:cNvSpPr>
          <a:spLocks/>
        </cdr:cNvSpPr>
      </cdr:nvSpPr>
      <cdr:spPr>
        <a:xfrm flipV="1">
          <a:off x="1390650" y="2305050"/>
          <a:ext cx="3228975" cy="250507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10</xdr:col>
      <xdr:colOff>838200</xdr:colOff>
      <xdr:row>36</xdr:row>
      <xdr:rowOff>180975</xdr:rowOff>
    </xdr:to>
    <xdr:graphicFrame>
      <xdr:nvGraphicFramePr>
        <xdr:cNvPr id="1" name="Chart 1"/>
        <xdr:cNvGraphicFramePr/>
      </xdr:nvGraphicFramePr>
      <xdr:xfrm>
        <a:off x="3324225" y="28575"/>
        <a:ext cx="5857875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</xdr:colOff>
      <xdr:row>15</xdr:row>
      <xdr:rowOff>85725</xdr:rowOff>
    </xdr:from>
    <xdr:to>
      <xdr:col>9</xdr:col>
      <xdr:colOff>0</xdr:colOff>
      <xdr:row>17</xdr:row>
      <xdr:rowOff>66675</xdr:rowOff>
    </xdr:to>
    <xdr:sp>
      <xdr:nvSpPr>
        <xdr:cNvPr id="2" name="AutoShape 11"/>
        <xdr:cNvSpPr>
          <a:spLocks/>
        </xdr:cNvSpPr>
      </xdr:nvSpPr>
      <xdr:spPr>
        <a:xfrm rot="19578929">
          <a:off x="4991100" y="3086100"/>
          <a:ext cx="2505075" cy="381000"/>
        </a:xfrm>
        <a:prstGeom prst="rect"/>
        <a:noFill/>
      </xdr:spPr>
      <xdr:txBody>
        <a:bodyPr fromWordArt="1" wrap="none">
          <a:prstTxWarp prst="textSlantUp">
            <a:avLst>
              <a:gd name="adj" fmla="val 71430"/>
            </a:avLst>
          </a:prstTxWarp>
        </a:bodyPr>
        <a:p>
          <a:pPr algn="ctr"/>
          <a:r>
            <a:rPr sz="8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AngsanaUPC"/>
              <a:cs typeface="AngsanaUPC"/>
            </a:rPr>
            <a:t>ENVELOPE CURVE</a:t>
          </a:r>
        </a:p>
      </xdr:txBody>
    </xdr:sp>
    <xdr:clientData/>
  </xdr:twoCellAnchor>
  <xdr:oneCellAnchor>
    <xdr:from>
      <xdr:col>7</xdr:col>
      <xdr:colOff>228600</xdr:colOff>
      <xdr:row>28</xdr:row>
      <xdr:rowOff>152400</xdr:rowOff>
    </xdr:from>
    <xdr:ext cx="2676525" cy="657225"/>
    <xdr:sp>
      <xdr:nvSpPr>
        <xdr:cNvPr id="3" name="Text 2"/>
        <xdr:cNvSpPr txBox="1">
          <a:spLocks noChangeArrowheads="1"/>
        </xdr:cNvSpPr>
      </xdr:nvSpPr>
      <xdr:spPr>
        <a:xfrm>
          <a:off x="6029325" y="5753100"/>
          <a:ext cx="2676525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ปริมาณน้ำสูงสุดรายปี = 3.13818*พื้นที่รับน้ำ</a:t>
          </a:r>
          <a:r>
            <a:rPr lang="en-US" cap="none" sz="1600" b="0" i="0" u="none" baseline="30000">
              <a:solidFill>
                <a:srgbClr val="0000FF"/>
              </a:solidFill>
              <a:latin typeface="Angsana New"/>
              <a:ea typeface="Angsana New"/>
              <a:cs typeface="Angsana New"/>
            </a:rPr>
            <a:t>0.6683
</a:t>
          </a:r>
          <a:r>
            <a:rPr lang="en-US" cap="none" sz="1600" b="0" i="0" u="none" baseline="0">
              <a:solidFill>
                <a:srgbClr val="0000FF"/>
              </a:solidFill>
              <a:latin typeface="Angsana New"/>
              <a:ea typeface="Angsana New"/>
              <a:cs typeface="Angsana New"/>
            </a:rPr>
            <a:t>R = 0.87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28575</xdr:rowOff>
    </xdr:from>
    <xdr:to>
      <xdr:col>9</xdr:col>
      <xdr:colOff>9525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2495550" y="304800"/>
        <a:ext cx="3562350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647700</xdr:colOff>
      <xdr:row>33</xdr:row>
      <xdr:rowOff>19050</xdr:rowOff>
    </xdr:from>
    <xdr:to>
      <xdr:col>8</xdr:col>
      <xdr:colOff>371475</xdr:colOff>
      <xdr:row>48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24200" y="6819900"/>
          <a:ext cx="2581275" cy="3067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sng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    วิธีการคำนวณหา Mean annual runoff yield</a:t>
          </a:r>
          <a:r>
            <a:rPr lang="en-US" cap="none" sz="1400" b="0" i="0" u="none" baseline="0">
              <a:solidFill>
                <a:srgbClr val="0000FF"/>
              </a:solidFill>
              <a:latin typeface="AngsanaUPC"/>
              <a:ea typeface="AngsanaUPC"/>
              <a:cs typeface="AngsanaUPC"/>
            </a:rPr>
            <a:t>
Runoff yield    =  ปริมาณน้ำ*1000
                            พื้นที่รับน้ำ*365*0.0864
       เมื่อ          ปริมาณน้ำ - ล้าน ลบม.
                        พื้นที่รับน้ำ - ตร.กม.
                        Runoff Yield - ลิตร/วินาที/ตร.กม.
                        0.0864  = 60*60*24  / 1,000,000
                        365     =  จำนวนวันใน 1 ปี</a:t>
          </a:r>
        </a:p>
      </xdr:txBody>
    </xdr:sp>
    <xdr:clientData/>
  </xdr:twoCellAnchor>
  <xdr:twoCellAnchor>
    <xdr:from>
      <xdr:col>5</xdr:col>
      <xdr:colOff>676275</xdr:colOff>
      <xdr:row>37</xdr:row>
      <xdr:rowOff>95250</xdr:rowOff>
    </xdr:from>
    <xdr:to>
      <xdr:col>7</xdr:col>
      <xdr:colOff>514350</xdr:colOff>
      <xdr:row>37</xdr:row>
      <xdr:rowOff>95250</xdr:rowOff>
    </xdr:to>
    <xdr:sp>
      <xdr:nvSpPr>
        <xdr:cNvPr id="3" name="Line 3"/>
        <xdr:cNvSpPr>
          <a:spLocks/>
        </xdr:cNvSpPr>
      </xdr:nvSpPr>
      <xdr:spPr>
        <a:xfrm>
          <a:off x="3867150" y="769620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R108"/>
  <sheetViews>
    <sheetView tabSelected="1" workbookViewId="0" topLeftCell="A1">
      <selection activeCell="Q16" sqref="Q16"/>
    </sheetView>
  </sheetViews>
  <sheetFormatPr defaultColWidth="9.140625" defaultRowHeight="21.75"/>
  <cols>
    <col min="1" max="1" width="10.7109375" style="16" customWidth="1"/>
    <col min="2" max="2" width="14.7109375" style="17" customWidth="1"/>
    <col min="3" max="3" width="17.7109375" style="18" customWidth="1"/>
    <col min="4" max="4" width="10.7109375" style="19" customWidth="1"/>
    <col min="5" max="16" width="9.28125" style="1" customWidth="1"/>
    <col min="17" max="16384" width="11.421875" style="1" customWidth="1"/>
  </cols>
  <sheetData>
    <row r="1" spans="1:15" ht="21" customHeight="1">
      <c r="A1" s="151" t="s">
        <v>0</v>
      </c>
      <c r="B1" s="151" t="s">
        <v>68</v>
      </c>
      <c r="C1" s="91" t="s">
        <v>63</v>
      </c>
      <c r="D1" s="92" t="s">
        <v>2</v>
      </c>
      <c r="O1" s="41"/>
    </row>
    <row r="2" spans="1:15" ht="21" customHeight="1">
      <c r="A2" s="152"/>
      <c r="B2" s="152"/>
      <c r="C2" s="94" t="s">
        <v>4</v>
      </c>
      <c r="D2" s="93" t="s">
        <v>107</v>
      </c>
      <c r="O2" s="41"/>
    </row>
    <row r="3" spans="1:16" ht="15.75" customHeight="1">
      <c r="A3" s="95" t="s">
        <v>6</v>
      </c>
      <c r="B3" s="96" t="s">
        <v>7</v>
      </c>
      <c r="C3" s="143">
        <v>6.22</v>
      </c>
      <c r="D3" s="97">
        <v>14</v>
      </c>
      <c r="E3" s="2"/>
      <c r="F3" s="2"/>
      <c r="G3" s="2"/>
      <c r="H3" s="2"/>
      <c r="I3" s="2"/>
      <c r="J3" s="2"/>
      <c r="K3" s="2"/>
      <c r="L3" s="2"/>
      <c r="M3" s="2"/>
      <c r="N3" s="2"/>
      <c r="O3" s="45"/>
      <c r="P3" s="2"/>
    </row>
    <row r="4" spans="1:17" ht="15.75" customHeight="1">
      <c r="A4" s="98" t="s">
        <v>8</v>
      </c>
      <c r="B4" s="99" t="s">
        <v>86</v>
      </c>
      <c r="C4" s="144">
        <v>10.87</v>
      </c>
      <c r="D4" s="100">
        <v>18</v>
      </c>
      <c r="E4" s="2"/>
      <c r="F4" s="2"/>
      <c r="G4" s="2"/>
      <c r="H4" s="2"/>
      <c r="I4" s="2"/>
      <c r="J4" s="2"/>
      <c r="K4" s="2"/>
      <c r="L4" s="2"/>
      <c r="M4" s="2"/>
      <c r="N4" s="2"/>
      <c r="O4" s="45"/>
      <c r="P4" s="2"/>
      <c r="Q4" s="37">
        <v>10.87</v>
      </c>
    </row>
    <row r="5" spans="1:16" ht="15.75" customHeight="1">
      <c r="A5" s="98" t="s">
        <v>9</v>
      </c>
      <c r="B5" s="99" t="s">
        <v>10</v>
      </c>
      <c r="C5" s="144">
        <v>2.518</v>
      </c>
      <c r="D5" s="100">
        <v>24</v>
      </c>
      <c r="E5" s="2"/>
      <c r="F5" s="2"/>
      <c r="G5" s="2"/>
      <c r="H5" s="2"/>
      <c r="I5" s="2"/>
      <c r="J5" s="2"/>
      <c r="K5" s="2"/>
      <c r="L5" s="2"/>
      <c r="M5" s="2"/>
      <c r="N5" s="2"/>
      <c r="O5" s="45"/>
      <c r="P5" s="2"/>
    </row>
    <row r="6" spans="1:16" ht="15.75" customHeight="1">
      <c r="A6" s="98" t="s">
        <v>11</v>
      </c>
      <c r="B6" s="99" t="s">
        <v>12</v>
      </c>
      <c r="C6" s="144">
        <v>6.17</v>
      </c>
      <c r="D6" s="100">
        <v>34</v>
      </c>
      <c r="E6" s="2"/>
      <c r="F6" s="2"/>
      <c r="G6" s="2"/>
      <c r="H6" s="2"/>
      <c r="I6" s="2"/>
      <c r="J6" s="2"/>
      <c r="K6" s="2"/>
      <c r="L6" s="2"/>
      <c r="M6" s="2"/>
      <c r="N6" s="2"/>
      <c r="O6" s="45"/>
      <c r="P6" s="2"/>
    </row>
    <row r="7" spans="1:16" ht="15.75" customHeight="1">
      <c r="A7" s="98" t="s">
        <v>13</v>
      </c>
      <c r="B7" s="99" t="s">
        <v>7</v>
      </c>
      <c r="C7" s="144">
        <v>18.18</v>
      </c>
      <c r="D7" s="100">
        <v>35</v>
      </c>
      <c r="E7" s="2"/>
      <c r="F7" s="2"/>
      <c r="G7" s="2"/>
      <c r="H7" s="2"/>
      <c r="I7" s="2"/>
      <c r="J7" s="2"/>
      <c r="K7" s="2"/>
      <c r="L7" s="2"/>
      <c r="M7" s="2"/>
      <c r="N7" s="2"/>
      <c r="O7" s="45"/>
      <c r="P7" s="2"/>
    </row>
    <row r="8" spans="1:16" ht="15.75" customHeight="1">
      <c r="A8" s="98" t="s">
        <v>14</v>
      </c>
      <c r="B8" s="99" t="s">
        <v>15</v>
      </c>
      <c r="C8" s="144">
        <v>6.53</v>
      </c>
      <c r="D8" s="100">
        <v>45</v>
      </c>
      <c r="E8" s="2"/>
      <c r="F8" s="2"/>
      <c r="G8" s="2"/>
      <c r="H8" s="2"/>
      <c r="I8" s="2"/>
      <c r="J8" s="2"/>
      <c r="K8" s="2"/>
      <c r="L8" s="2"/>
      <c r="M8" s="2"/>
      <c r="N8" s="2"/>
      <c r="O8" s="45"/>
      <c r="P8" s="2"/>
    </row>
    <row r="9" spans="1:16" ht="15.75" customHeight="1">
      <c r="A9" s="98" t="s">
        <v>16</v>
      </c>
      <c r="B9" s="99" t="s">
        <v>17</v>
      </c>
      <c r="C9" s="144">
        <v>6.04</v>
      </c>
      <c r="D9" s="100">
        <v>74</v>
      </c>
      <c r="E9" s="2"/>
      <c r="F9" s="2"/>
      <c r="G9" s="2"/>
      <c r="H9" s="2"/>
      <c r="I9" s="2"/>
      <c r="J9" s="2"/>
      <c r="K9" s="2"/>
      <c r="L9" s="2"/>
      <c r="M9" s="2"/>
      <c r="N9" s="2"/>
      <c r="O9" s="45"/>
      <c r="P9" s="2"/>
    </row>
    <row r="10" spans="1:16" ht="15.75" customHeight="1">
      <c r="A10" s="117" t="s">
        <v>78</v>
      </c>
      <c r="B10" s="118" t="s">
        <v>133</v>
      </c>
      <c r="C10" s="145">
        <v>14.7</v>
      </c>
      <c r="D10" s="118">
        <v>97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45"/>
      <c r="P10" s="2"/>
    </row>
    <row r="11" spans="1:16" ht="15.75" customHeight="1">
      <c r="A11" s="117" t="s">
        <v>73</v>
      </c>
      <c r="B11" s="118" t="s">
        <v>119</v>
      </c>
      <c r="C11" s="145">
        <v>51.5</v>
      </c>
      <c r="D11" s="118">
        <v>129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45"/>
      <c r="P11" s="2"/>
    </row>
    <row r="12" spans="1:16" ht="15.75" customHeight="1">
      <c r="A12" s="117" t="s">
        <v>111</v>
      </c>
      <c r="B12" s="118" t="s">
        <v>120</v>
      </c>
      <c r="C12" s="145">
        <v>60.2</v>
      </c>
      <c r="D12" s="118">
        <v>130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45"/>
      <c r="P12" s="2"/>
    </row>
    <row r="13" spans="1:16" ht="15.75" customHeight="1">
      <c r="A13" s="117" t="s">
        <v>72</v>
      </c>
      <c r="B13" s="118" t="s">
        <v>119</v>
      </c>
      <c r="C13" s="145">
        <v>48.9</v>
      </c>
      <c r="D13" s="118">
        <v>134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45"/>
      <c r="P13" s="2"/>
    </row>
    <row r="14" spans="1:16" ht="15.75" customHeight="1">
      <c r="A14" s="98" t="s">
        <v>18</v>
      </c>
      <c r="B14" s="99" t="s">
        <v>87</v>
      </c>
      <c r="C14" s="144">
        <v>28.1</v>
      </c>
      <c r="D14" s="100">
        <v>135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45"/>
      <c r="P14" s="2"/>
    </row>
    <row r="15" spans="1:16" ht="15.75" customHeight="1">
      <c r="A15" s="98" t="s">
        <v>19</v>
      </c>
      <c r="B15" s="99" t="s">
        <v>20</v>
      </c>
      <c r="C15" s="144">
        <v>6.12</v>
      </c>
      <c r="D15" s="100">
        <v>146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45"/>
      <c r="P15" s="2"/>
    </row>
    <row r="16" spans="1:16" ht="15.75" customHeight="1">
      <c r="A16" s="98" t="s">
        <v>56</v>
      </c>
      <c r="B16" s="99" t="s">
        <v>65</v>
      </c>
      <c r="C16" s="144">
        <v>68.32</v>
      </c>
      <c r="D16" s="100">
        <v>182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45"/>
      <c r="P16" s="2"/>
    </row>
    <row r="17" spans="1:16" ht="15.75" customHeight="1">
      <c r="A17" s="115" t="s">
        <v>21</v>
      </c>
      <c r="B17" s="116" t="s">
        <v>100</v>
      </c>
      <c r="C17" s="146">
        <v>120.62921653333332</v>
      </c>
      <c r="D17" s="116">
        <v>240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45"/>
      <c r="P17" s="2"/>
    </row>
    <row r="18" spans="1:16" ht="15.75" customHeight="1">
      <c r="A18" s="98" t="s">
        <v>22</v>
      </c>
      <c r="B18" s="99" t="s">
        <v>64</v>
      </c>
      <c r="C18" s="144">
        <v>34.05</v>
      </c>
      <c r="D18" s="100">
        <v>315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45"/>
      <c r="P18" s="2"/>
    </row>
    <row r="19" spans="1:17" ht="15.75" customHeight="1">
      <c r="A19" s="115" t="s">
        <v>23</v>
      </c>
      <c r="B19" s="116" t="s">
        <v>99</v>
      </c>
      <c r="C19" s="146">
        <v>239.25569773099414</v>
      </c>
      <c r="D19" s="116">
        <v>336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45"/>
      <c r="P19" s="2"/>
      <c r="Q19" s="37">
        <v>227</v>
      </c>
    </row>
    <row r="20" spans="1:16" ht="15.75" customHeight="1">
      <c r="A20" s="117" t="s">
        <v>75</v>
      </c>
      <c r="B20" s="118" t="s">
        <v>117</v>
      </c>
      <c r="C20" s="145">
        <v>181.7</v>
      </c>
      <c r="D20" s="118">
        <v>389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45"/>
      <c r="P20" s="2"/>
    </row>
    <row r="21" spans="1:16" ht="15.75" customHeight="1">
      <c r="A21" s="117" t="s">
        <v>113</v>
      </c>
      <c r="B21" s="118" t="s">
        <v>120</v>
      </c>
      <c r="C21" s="145">
        <v>94.4</v>
      </c>
      <c r="D21" s="118">
        <v>411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45"/>
      <c r="P21" s="2"/>
    </row>
    <row r="22" spans="1:16" ht="15.75" customHeight="1">
      <c r="A22" s="98" t="s">
        <v>24</v>
      </c>
      <c r="B22" s="99" t="s">
        <v>25</v>
      </c>
      <c r="C22" s="144">
        <v>171.75</v>
      </c>
      <c r="D22" s="100">
        <v>426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45"/>
      <c r="P22" s="2"/>
    </row>
    <row r="23" spans="1:16" ht="15.75" customHeight="1">
      <c r="A23" s="117" t="s">
        <v>26</v>
      </c>
      <c r="B23" s="118" t="s">
        <v>122</v>
      </c>
      <c r="C23" s="145">
        <v>154.2</v>
      </c>
      <c r="D23" s="118">
        <v>460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45"/>
      <c r="P23" s="2"/>
    </row>
    <row r="24" spans="1:16" ht="15.75" customHeight="1">
      <c r="A24" s="98" t="s">
        <v>27</v>
      </c>
      <c r="B24" s="99" t="s">
        <v>98</v>
      </c>
      <c r="C24" s="144">
        <v>171.42</v>
      </c>
      <c r="D24" s="100">
        <v>466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45"/>
      <c r="P24" s="2"/>
    </row>
    <row r="25" spans="1:16" ht="15.75" customHeight="1">
      <c r="A25" s="117" t="s">
        <v>76</v>
      </c>
      <c r="B25" s="118" t="s">
        <v>121</v>
      </c>
      <c r="C25" s="145">
        <v>105.2</v>
      </c>
      <c r="D25" s="118">
        <v>493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45"/>
      <c r="P25" s="2"/>
    </row>
    <row r="26" spans="1:16" ht="15.75" customHeight="1">
      <c r="A26" s="117" t="s">
        <v>28</v>
      </c>
      <c r="B26" s="118" t="s">
        <v>123</v>
      </c>
      <c r="C26" s="145">
        <v>139</v>
      </c>
      <c r="D26" s="118">
        <v>515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45"/>
      <c r="P26" s="2"/>
    </row>
    <row r="27" spans="1:16" ht="15.75" customHeight="1">
      <c r="A27" s="117" t="s">
        <v>70</v>
      </c>
      <c r="B27" s="118" t="s">
        <v>124</v>
      </c>
      <c r="C27" s="145">
        <v>163</v>
      </c>
      <c r="D27" s="118">
        <v>539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45"/>
      <c r="P27" s="2"/>
    </row>
    <row r="28" spans="1:16" ht="15.75" customHeight="1">
      <c r="A28" s="118" t="s">
        <v>62</v>
      </c>
      <c r="B28" s="118" t="s">
        <v>124</v>
      </c>
      <c r="C28" s="149">
        <v>109.3</v>
      </c>
      <c r="D28" s="118">
        <v>547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45"/>
      <c r="P28" s="2"/>
    </row>
    <row r="29" spans="1:16" ht="15.75" customHeight="1">
      <c r="A29" s="98" t="s">
        <v>29</v>
      </c>
      <c r="B29" s="99" t="s">
        <v>30</v>
      </c>
      <c r="C29" s="144">
        <v>211.27</v>
      </c>
      <c r="D29" s="100">
        <v>566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45"/>
      <c r="P29" s="2"/>
    </row>
    <row r="30" spans="1:16" ht="15.75" customHeight="1">
      <c r="A30" s="98" t="s">
        <v>31</v>
      </c>
      <c r="B30" s="99" t="s">
        <v>32</v>
      </c>
      <c r="C30" s="144">
        <v>108.32</v>
      </c>
      <c r="D30" s="100">
        <v>572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45"/>
      <c r="P30" s="2"/>
    </row>
    <row r="31" spans="1:16" ht="15.75" customHeight="1">
      <c r="A31" s="98" t="s">
        <v>33</v>
      </c>
      <c r="B31" s="99" t="s">
        <v>97</v>
      </c>
      <c r="C31" s="144">
        <v>271.56</v>
      </c>
      <c r="D31" s="100">
        <v>616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45"/>
      <c r="P31" s="2"/>
    </row>
    <row r="32" spans="1:16" ht="15.75" customHeight="1">
      <c r="A32" s="117" t="s">
        <v>79</v>
      </c>
      <c r="B32" s="118" t="s">
        <v>118</v>
      </c>
      <c r="C32" s="145">
        <v>99.7</v>
      </c>
      <c r="D32" s="118">
        <v>934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45"/>
      <c r="P32" s="2"/>
    </row>
    <row r="33" spans="1:16" ht="15.75" customHeight="1">
      <c r="A33" s="117" t="s">
        <v>74</v>
      </c>
      <c r="B33" s="118" t="s">
        <v>126</v>
      </c>
      <c r="C33" s="145">
        <v>325.2</v>
      </c>
      <c r="D33" s="118">
        <v>1134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45"/>
      <c r="P33" s="2"/>
    </row>
    <row r="34" spans="1:16" ht="15.75" customHeight="1">
      <c r="A34" s="98" t="s">
        <v>34</v>
      </c>
      <c r="B34" s="99" t="s">
        <v>35</v>
      </c>
      <c r="C34" s="144">
        <v>379.15</v>
      </c>
      <c r="D34" s="100">
        <v>1261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45"/>
      <c r="P34" s="2"/>
    </row>
    <row r="35" spans="1:16" ht="15.75" customHeight="1">
      <c r="A35" s="98" t="s">
        <v>36</v>
      </c>
      <c r="B35" s="99" t="s">
        <v>65</v>
      </c>
      <c r="C35" s="144">
        <v>376.25</v>
      </c>
      <c r="D35" s="100">
        <v>1343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45"/>
      <c r="P35" s="2"/>
    </row>
    <row r="36" spans="1:16" ht="15.75" customHeight="1">
      <c r="A36" s="117" t="s">
        <v>37</v>
      </c>
      <c r="B36" s="118" t="s">
        <v>127</v>
      </c>
      <c r="C36" s="145">
        <v>384.9</v>
      </c>
      <c r="D36" s="118">
        <v>1355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45"/>
      <c r="P36" s="2"/>
    </row>
    <row r="37" spans="1:16" ht="15.75" customHeight="1">
      <c r="A37" s="118" t="s">
        <v>61</v>
      </c>
      <c r="B37" s="118" t="s">
        <v>125</v>
      </c>
      <c r="C37" s="149">
        <v>251.4</v>
      </c>
      <c r="D37" s="118">
        <v>1541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45"/>
      <c r="P37" s="2"/>
    </row>
    <row r="38" spans="1:16" ht="15.75" customHeight="1">
      <c r="A38" s="117" t="s">
        <v>38</v>
      </c>
      <c r="B38" s="118" t="s">
        <v>128</v>
      </c>
      <c r="C38" s="145">
        <v>644.4</v>
      </c>
      <c r="D38" s="118">
        <v>1569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45"/>
      <c r="P38" s="2"/>
    </row>
    <row r="39" spans="1:16" ht="15.75" customHeight="1">
      <c r="A39" s="117" t="s">
        <v>109</v>
      </c>
      <c r="B39" s="118" t="s">
        <v>120</v>
      </c>
      <c r="C39" s="145">
        <v>360.3</v>
      </c>
      <c r="D39" s="118">
        <v>1634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45"/>
      <c r="P39" s="2"/>
    </row>
    <row r="40" spans="1:16" ht="15.75" customHeight="1">
      <c r="A40" s="117" t="s">
        <v>112</v>
      </c>
      <c r="B40" s="118" t="s">
        <v>120</v>
      </c>
      <c r="C40" s="145">
        <v>632.6</v>
      </c>
      <c r="D40" s="118">
        <v>1653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45"/>
      <c r="P40" s="2"/>
    </row>
    <row r="41" spans="1:16" ht="15.75" customHeight="1">
      <c r="A41" s="98" t="s">
        <v>110</v>
      </c>
      <c r="B41" s="99" t="s">
        <v>114</v>
      </c>
      <c r="C41" s="147">
        <v>574.05</v>
      </c>
      <c r="D41" s="99">
        <v>1661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45"/>
      <c r="P41" s="2"/>
    </row>
    <row r="42" spans="1:16" ht="15.75" customHeight="1">
      <c r="A42" s="98" t="s">
        <v>39</v>
      </c>
      <c r="B42" s="99" t="s">
        <v>40</v>
      </c>
      <c r="C42" s="144">
        <v>689.9</v>
      </c>
      <c r="D42" s="100">
        <v>1765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45"/>
      <c r="P42" s="2"/>
    </row>
    <row r="43" spans="1:16" ht="15.75" customHeight="1">
      <c r="A43" s="98" t="s">
        <v>57</v>
      </c>
      <c r="B43" s="99" t="s">
        <v>101</v>
      </c>
      <c r="C43" s="144">
        <v>318.05</v>
      </c>
      <c r="D43" s="100">
        <v>1798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45"/>
      <c r="P43" s="2"/>
    </row>
    <row r="44" spans="1:16" ht="15.75" customHeight="1">
      <c r="A44" s="98" t="s">
        <v>41</v>
      </c>
      <c r="B44" s="99" t="s">
        <v>42</v>
      </c>
      <c r="C44" s="144">
        <v>857.08</v>
      </c>
      <c r="D44" s="100">
        <v>1377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45"/>
      <c r="P44" s="2"/>
    </row>
    <row r="45" spans="1:15" ht="15.75" customHeight="1">
      <c r="A45" s="98" t="s">
        <v>43</v>
      </c>
      <c r="B45" s="99" t="s">
        <v>88</v>
      </c>
      <c r="C45" s="144">
        <v>656.96</v>
      </c>
      <c r="D45" s="100">
        <v>1833</v>
      </c>
      <c r="O45" s="41"/>
    </row>
    <row r="46" spans="1:4" ht="15.75" customHeight="1">
      <c r="A46" s="98" t="s">
        <v>44</v>
      </c>
      <c r="B46" s="99" t="s">
        <v>89</v>
      </c>
      <c r="C46" s="144">
        <v>805.06</v>
      </c>
      <c r="D46" s="100">
        <v>1834</v>
      </c>
    </row>
    <row r="47" spans="1:4" ht="15.75" customHeight="1">
      <c r="A47" s="117" t="s">
        <v>45</v>
      </c>
      <c r="B47" s="118" t="s">
        <v>134</v>
      </c>
      <c r="C47" s="145">
        <v>464.2</v>
      </c>
      <c r="D47" s="118">
        <v>1902</v>
      </c>
    </row>
    <row r="48" spans="1:4" ht="15.75" customHeight="1">
      <c r="A48" s="98" t="s">
        <v>46</v>
      </c>
      <c r="B48" s="99" t="s">
        <v>47</v>
      </c>
      <c r="C48" s="144">
        <v>186.39</v>
      </c>
      <c r="D48" s="100">
        <v>1970</v>
      </c>
    </row>
    <row r="49" spans="1:4" ht="15.75" customHeight="1">
      <c r="A49" s="117" t="s">
        <v>77</v>
      </c>
      <c r="B49" s="118" t="s">
        <v>121</v>
      </c>
      <c r="C49" s="145">
        <v>223.1</v>
      </c>
      <c r="D49" s="118">
        <v>2052</v>
      </c>
    </row>
    <row r="50" spans="1:4" ht="15.75" customHeight="1">
      <c r="A50" s="118" t="s">
        <v>60</v>
      </c>
      <c r="B50" s="118" t="s">
        <v>124</v>
      </c>
      <c r="C50" s="149">
        <v>665.4</v>
      </c>
      <c r="D50" s="118">
        <v>3090</v>
      </c>
    </row>
    <row r="51" spans="1:4" ht="15.75" customHeight="1">
      <c r="A51" s="98" t="s">
        <v>48</v>
      </c>
      <c r="B51" s="99" t="s">
        <v>90</v>
      </c>
      <c r="C51" s="144">
        <v>1102.72</v>
      </c>
      <c r="D51" s="100">
        <v>3853</v>
      </c>
    </row>
    <row r="52" spans="1:4" ht="15.75" customHeight="1">
      <c r="A52" s="117" t="s">
        <v>49</v>
      </c>
      <c r="B52" s="118" t="s">
        <v>135</v>
      </c>
      <c r="C52" s="145">
        <v>1102.14</v>
      </c>
      <c r="D52" s="118">
        <v>3909</v>
      </c>
    </row>
    <row r="53" spans="1:4" ht="15.75" customHeight="1">
      <c r="A53" s="117" t="s">
        <v>71</v>
      </c>
      <c r="B53" s="118" t="s">
        <v>130</v>
      </c>
      <c r="C53" s="145">
        <v>1064.1</v>
      </c>
      <c r="D53" s="118">
        <v>5289</v>
      </c>
    </row>
    <row r="54" spans="1:4" ht="15.75" customHeight="1">
      <c r="A54" s="117" t="s">
        <v>50</v>
      </c>
      <c r="B54" s="118" t="s">
        <v>131</v>
      </c>
      <c r="C54" s="145">
        <v>1754.3</v>
      </c>
      <c r="D54" s="118">
        <v>6355</v>
      </c>
    </row>
    <row r="55" spans="1:18" ht="15.75" customHeight="1">
      <c r="A55" s="98" t="s">
        <v>51</v>
      </c>
      <c r="B55" s="99" t="s">
        <v>52</v>
      </c>
      <c r="C55" s="144">
        <v>3035.63</v>
      </c>
      <c r="D55" s="100">
        <v>14023</v>
      </c>
      <c r="R55" s="1">
        <f>0.6984*D55-1.7617</f>
        <v>9791.901500000002</v>
      </c>
    </row>
    <row r="56" spans="1:18" ht="15.75" customHeight="1">
      <c r="A56" s="117" t="s">
        <v>58</v>
      </c>
      <c r="B56" s="118" t="s">
        <v>132</v>
      </c>
      <c r="C56" s="145">
        <v>3554.7</v>
      </c>
      <c r="D56" s="118">
        <v>14814</v>
      </c>
      <c r="R56" s="1">
        <f>0.6984*D56-1.7617</f>
        <v>10344.335900000002</v>
      </c>
    </row>
    <row r="57" spans="1:4" ht="15.75" customHeight="1">
      <c r="A57" s="77" t="s">
        <v>53</v>
      </c>
      <c r="B57" s="77" t="s">
        <v>54</v>
      </c>
      <c r="C57" s="148">
        <v>4475.46</v>
      </c>
      <c r="D57" s="101">
        <v>19233</v>
      </c>
    </row>
    <row r="58" spans="1:4" ht="21" customHeight="1">
      <c r="A58" s="22"/>
      <c r="B58" s="24"/>
      <c r="C58" s="25"/>
      <c r="D58" s="21"/>
    </row>
    <row r="59" spans="1:4" ht="21" customHeight="1">
      <c r="A59" s="22"/>
      <c r="B59" s="24"/>
      <c r="C59" s="25"/>
      <c r="D59" s="21"/>
    </row>
    <row r="60" spans="1:4" ht="21" customHeight="1">
      <c r="A60" s="22"/>
      <c r="B60" s="24"/>
      <c r="C60" s="25"/>
      <c r="D60" s="21"/>
    </row>
    <row r="61" spans="1:10" ht="21" customHeight="1">
      <c r="A61" s="22"/>
      <c r="B61" s="24"/>
      <c r="C61" s="25"/>
      <c r="D61" s="21"/>
      <c r="E61" s="108"/>
      <c r="F61" s="108"/>
      <c r="G61" s="108"/>
      <c r="H61" s="108"/>
      <c r="I61" s="108"/>
      <c r="J61" s="108"/>
    </row>
    <row r="62" spans="1:4" ht="21" customHeight="1">
      <c r="A62" s="22"/>
      <c r="B62" s="24"/>
      <c r="C62" s="25"/>
      <c r="D62" s="21"/>
    </row>
    <row r="63" spans="1:4" ht="21" customHeight="1">
      <c r="A63" s="22"/>
      <c r="B63" s="24"/>
      <c r="C63" s="25"/>
      <c r="D63" s="21"/>
    </row>
    <row r="64" spans="1:4" ht="21" customHeight="1">
      <c r="A64" s="22"/>
      <c r="B64" s="24"/>
      <c r="C64" s="25"/>
      <c r="D64" s="21"/>
    </row>
    <row r="65" spans="1:4" ht="21" customHeight="1">
      <c r="A65" s="22"/>
      <c r="B65" s="24"/>
      <c r="C65" s="25"/>
      <c r="D65" s="21"/>
    </row>
    <row r="66" spans="1:4" ht="21" customHeight="1">
      <c r="A66" s="22"/>
      <c r="B66" s="24"/>
      <c r="C66" s="25"/>
      <c r="D66" s="21"/>
    </row>
    <row r="67" spans="1:4" ht="21" customHeight="1">
      <c r="A67" s="22"/>
      <c r="B67" s="24"/>
      <c r="C67" s="26"/>
      <c r="D67" s="21"/>
    </row>
    <row r="68" spans="1:4" ht="21" customHeight="1">
      <c r="A68" s="22"/>
      <c r="B68" s="24"/>
      <c r="C68" s="25"/>
      <c r="D68" s="21"/>
    </row>
    <row r="69" spans="1:4" ht="21" customHeight="1">
      <c r="A69" s="22"/>
      <c r="B69" s="24"/>
      <c r="C69" s="25"/>
      <c r="D69" s="21"/>
    </row>
    <row r="70" spans="1:4" ht="21" customHeight="1">
      <c r="A70" s="22"/>
      <c r="B70" s="24"/>
      <c r="C70" s="25"/>
      <c r="D70" s="21"/>
    </row>
    <row r="71" spans="1:4" ht="21" customHeight="1">
      <c r="A71" s="22"/>
      <c r="B71" s="24"/>
      <c r="C71" s="25"/>
      <c r="D71" s="21"/>
    </row>
    <row r="72" spans="1:4" ht="21" customHeight="1">
      <c r="A72" s="22"/>
      <c r="B72" s="24"/>
      <c r="C72" s="25"/>
      <c r="D72" s="21"/>
    </row>
    <row r="73" spans="1:4" ht="21" customHeight="1">
      <c r="A73" s="22"/>
      <c r="B73" s="24"/>
      <c r="C73" s="25"/>
      <c r="D73" s="21"/>
    </row>
    <row r="74" spans="1:4" ht="21" customHeight="1">
      <c r="A74" s="22"/>
      <c r="B74" s="24"/>
      <c r="C74" s="26"/>
      <c r="D74" s="21"/>
    </row>
    <row r="75" spans="1:4" ht="21" customHeight="1">
      <c r="A75" s="22"/>
      <c r="B75" s="24"/>
      <c r="C75" s="25"/>
      <c r="D75" s="21"/>
    </row>
    <row r="76" spans="1:4" ht="21" customHeight="1">
      <c r="A76" s="22"/>
      <c r="B76" s="24"/>
      <c r="C76" s="25"/>
      <c r="D76" s="21"/>
    </row>
    <row r="77" spans="1:4" ht="21" customHeight="1">
      <c r="A77" s="22"/>
      <c r="B77" s="24"/>
      <c r="C77" s="25"/>
      <c r="D77" s="21"/>
    </row>
    <row r="78" spans="1:4" ht="21" customHeight="1">
      <c r="A78" s="22"/>
      <c r="B78" s="24"/>
      <c r="C78" s="25"/>
      <c r="D78" s="21"/>
    </row>
    <row r="79" spans="1:4" ht="21" customHeight="1">
      <c r="A79" s="22"/>
      <c r="B79" s="24"/>
      <c r="C79" s="25"/>
      <c r="D79" s="21"/>
    </row>
    <row r="80" spans="1:4" ht="21" customHeight="1">
      <c r="A80" s="22"/>
      <c r="B80" s="24"/>
      <c r="C80" s="25"/>
      <c r="D80" s="21"/>
    </row>
    <row r="81" spans="1:4" ht="21" customHeight="1">
      <c r="A81" s="22"/>
      <c r="B81" s="24"/>
      <c r="C81" s="25"/>
      <c r="D81" s="21"/>
    </row>
    <row r="82" spans="1:4" ht="21">
      <c r="A82" s="22"/>
      <c r="B82" s="24"/>
      <c r="C82" s="25"/>
      <c r="D82" s="21"/>
    </row>
    <row r="83" spans="1:4" ht="21">
      <c r="A83" s="22"/>
      <c r="B83" s="24"/>
      <c r="C83" s="26"/>
      <c r="D83" s="21"/>
    </row>
    <row r="84" spans="1:4" ht="21">
      <c r="A84" s="22"/>
      <c r="B84" s="24"/>
      <c r="C84" s="25"/>
      <c r="D84" s="21"/>
    </row>
    <row r="85" spans="1:4" ht="21">
      <c r="A85" s="22"/>
      <c r="B85" s="24"/>
      <c r="C85" s="25"/>
      <c r="D85" s="21"/>
    </row>
    <row r="86" spans="1:4" ht="21">
      <c r="A86" s="22"/>
      <c r="B86" s="24"/>
      <c r="C86" s="25"/>
      <c r="D86" s="21"/>
    </row>
    <row r="87" spans="1:4" ht="21">
      <c r="A87" s="22"/>
      <c r="B87" s="24"/>
      <c r="C87" s="25"/>
      <c r="D87" s="21"/>
    </row>
    <row r="88" spans="1:4" ht="21">
      <c r="A88" s="22"/>
      <c r="B88" s="24"/>
      <c r="C88" s="25"/>
      <c r="D88" s="21"/>
    </row>
    <row r="89" spans="1:4" ht="21">
      <c r="A89" s="22"/>
      <c r="B89" s="24"/>
      <c r="C89" s="25"/>
      <c r="D89" s="21"/>
    </row>
    <row r="90" spans="1:4" ht="21">
      <c r="A90" s="22"/>
      <c r="B90" s="20"/>
      <c r="C90" s="21"/>
      <c r="D90" s="21"/>
    </row>
    <row r="91" spans="1:4" ht="21">
      <c r="A91" s="22"/>
      <c r="B91" s="20"/>
      <c r="C91" s="21"/>
      <c r="D91" s="21"/>
    </row>
    <row r="92" spans="1:4" ht="21">
      <c r="A92" s="22"/>
      <c r="B92" s="20"/>
      <c r="C92" s="21"/>
      <c r="D92" s="21"/>
    </row>
    <row r="93" spans="1:4" ht="21">
      <c r="A93" s="22"/>
      <c r="B93" s="20"/>
      <c r="C93" s="21"/>
      <c r="D93" s="21"/>
    </row>
    <row r="94" spans="1:4" ht="21">
      <c r="A94" s="22"/>
      <c r="B94" s="20"/>
      <c r="C94" s="21"/>
      <c r="D94" s="21"/>
    </row>
    <row r="95" spans="1:4" ht="21">
      <c r="A95" s="22"/>
      <c r="B95" s="20"/>
      <c r="C95" s="21"/>
      <c r="D95" s="21"/>
    </row>
    <row r="96" spans="1:4" ht="21">
      <c r="A96" s="22"/>
      <c r="B96" s="20"/>
      <c r="C96" s="21"/>
      <c r="D96" s="21"/>
    </row>
    <row r="97" spans="1:4" ht="21">
      <c r="A97" s="22"/>
      <c r="B97" s="20"/>
      <c r="C97" s="21"/>
      <c r="D97" s="21"/>
    </row>
    <row r="98" spans="1:4" ht="21">
      <c r="A98" s="22"/>
      <c r="B98" s="20"/>
      <c r="C98" s="21"/>
      <c r="D98" s="21"/>
    </row>
    <row r="99" spans="1:4" ht="21">
      <c r="A99" s="22"/>
      <c r="B99" s="20"/>
      <c r="C99" s="21"/>
      <c r="D99" s="21"/>
    </row>
    <row r="100" spans="1:4" ht="21">
      <c r="A100" s="22"/>
      <c r="B100" s="20"/>
      <c r="C100" s="21"/>
      <c r="D100" s="21"/>
    </row>
    <row r="101" spans="1:4" ht="21">
      <c r="A101" s="22"/>
      <c r="B101" s="20"/>
      <c r="C101" s="21"/>
      <c r="D101" s="21"/>
    </row>
    <row r="102" spans="1:4" ht="21">
      <c r="A102" s="22"/>
      <c r="B102" s="20"/>
      <c r="C102" s="21"/>
      <c r="D102" s="21"/>
    </row>
    <row r="103" spans="1:4" ht="21">
      <c r="A103" s="22"/>
      <c r="B103" s="20"/>
      <c r="C103" s="21"/>
      <c r="D103" s="21"/>
    </row>
    <row r="104" spans="1:4" ht="21">
      <c r="A104" s="22"/>
      <c r="B104" s="20"/>
      <c r="C104" s="21"/>
      <c r="D104" s="21"/>
    </row>
    <row r="105" spans="1:4" ht="21">
      <c r="A105" s="22"/>
      <c r="B105" s="20"/>
      <c r="C105" s="21"/>
      <c r="D105" s="21"/>
    </row>
    <row r="106" spans="1:4" ht="21">
      <c r="A106" s="22"/>
      <c r="B106" s="20"/>
      <c r="C106" s="21"/>
      <c r="D106" s="21"/>
    </row>
    <row r="107" spans="1:4" ht="21">
      <c r="A107" s="22"/>
      <c r="B107" s="20"/>
      <c r="C107" s="21"/>
      <c r="D107" s="21"/>
    </row>
    <row r="108" spans="1:4" ht="21">
      <c r="A108" s="22"/>
      <c r="B108" s="20"/>
      <c r="C108" s="21"/>
      <c r="D108" s="21"/>
    </row>
  </sheetData>
  <mergeCells count="2">
    <mergeCell ref="A1:A2"/>
    <mergeCell ref="B1:B2"/>
  </mergeCells>
  <printOptions/>
  <pageMargins left="0.8661417322834646" right="0.3937007874015748" top="0.52" bottom="0.1968503937007874" header="0.51" footer="0.31496062992125984"/>
  <pageSetup horizontalDpi="360" verticalDpi="36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772"/>
  <sheetViews>
    <sheetView workbookViewId="0" topLeftCell="A43">
      <selection activeCell="H49" sqref="H49"/>
    </sheetView>
  </sheetViews>
  <sheetFormatPr defaultColWidth="9.140625" defaultRowHeight="21.75"/>
  <cols>
    <col min="1" max="1" width="10.7109375" style="11" customWidth="1"/>
    <col min="2" max="2" width="14.7109375" style="12" customWidth="1"/>
    <col min="3" max="3" width="12.7109375" style="23" customWidth="1"/>
    <col min="4" max="4" width="10.7109375" style="13" customWidth="1"/>
    <col min="5" max="11" width="12.7109375" style="8" customWidth="1"/>
    <col min="12" max="12" width="11.421875" style="8" customWidth="1"/>
    <col min="13" max="16" width="11.421875" style="4" customWidth="1"/>
    <col min="17" max="16384" width="9.140625" style="4" customWidth="1"/>
  </cols>
  <sheetData>
    <row r="1" spans="1:4" ht="15.75" customHeight="1">
      <c r="A1" s="153" t="s">
        <v>0</v>
      </c>
      <c r="B1" s="155" t="s">
        <v>68</v>
      </c>
      <c r="C1" s="47" t="s">
        <v>3</v>
      </c>
      <c r="D1" s="46" t="s">
        <v>2</v>
      </c>
    </row>
    <row r="2" spans="1:4" ht="15.75" customHeight="1">
      <c r="A2" s="154"/>
      <c r="B2" s="156"/>
      <c r="C2" s="49" t="s">
        <v>5</v>
      </c>
      <c r="D2" s="48" t="s">
        <v>94</v>
      </c>
    </row>
    <row r="3" spans="1:16" ht="15.75" customHeight="1">
      <c r="A3" s="65" t="s">
        <v>6</v>
      </c>
      <c r="B3" s="66" t="s">
        <v>7</v>
      </c>
      <c r="C3" s="67">
        <v>42</v>
      </c>
      <c r="D3" s="68">
        <v>14</v>
      </c>
      <c r="L3" s="30">
        <v>42</v>
      </c>
      <c r="P3" s="4" t="s">
        <v>55</v>
      </c>
    </row>
    <row r="4" spans="1:16" ht="15.75" customHeight="1">
      <c r="A4" s="69" t="s">
        <v>8</v>
      </c>
      <c r="B4" s="70" t="s">
        <v>86</v>
      </c>
      <c r="C4" s="71">
        <v>22</v>
      </c>
      <c r="D4" s="72">
        <v>18</v>
      </c>
      <c r="L4" s="9"/>
      <c r="P4" s="4">
        <v>2151</v>
      </c>
    </row>
    <row r="5" spans="1:4" ht="15.75" customHeight="1">
      <c r="A5" s="69" t="s">
        <v>9</v>
      </c>
      <c r="B5" s="70" t="s">
        <v>10</v>
      </c>
      <c r="C5" s="71">
        <v>6.62</v>
      </c>
      <c r="D5" s="72">
        <v>24</v>
      </c>
    </row>
    <row r="6" spans="1:14" ht="15.75" customHeight="1">
      <c r="A6" s="69" t="s">
        <v>11</v>
      </c>
      <c r="B6" s="70" t="s">
        <v>12</v>
      </c>
      <c r="C6" s="71">
        <v>12.9</v>
      </c>
      <c r="D6" s="72">
        <v>34</v>
      </c>
      <c r="M6" s="54"/>
      <c r="N6" s="55"/>
    </row>
    <row r="7" spans="1:14" ht="15.75" customHeight="1">
      <c r="A7" s="69" t="s">
        <v>13</v>
      </c>
      <c r="B7" s="70" t="s">
        <v>7</v>
      </c>
      <c r="C7" s="71">
        <v>36</v>
      </c>
      <c r="D7" s="72">
        <v>35</v>
      </c>
      <c r="M7" s="14"/>
      <c r="N7" s="14"/>
    </row>
    <row r="8" spans="1:14" ht="15.75" customHeight="1">
      <c r="A8" s="69" t="s">
        <v>14</v>
      </c>
      <c r="B8" s="70" t="s">
        <v>15</v>
      </c>
      <c r="C8" s="71">
        <v>91.94</v>
      </c>
      <c r="D8" s="72">
        <v>45</v>
      </c>
      <c r="M8" s="14"/>
      <c r="N8" s="14"/>
    </row>
    <row r="9" spans="1:14" ht="15.75" customHeight="1">
      <c r="A9" s="69" t="s">
        <v>16</v>
      </c>
      <c r="B9" s="70" t="s">
        <v>17</v>
      </c>
      <c r="C9" s="71">
        <v>18.05</v>
      </c>
      <c r="D9" s="72">
        <v>74</v>
      </c>
      <c r="M9" s="14"/>
      <c r="N9" s="14"/>
    </row>
    <row r="10" spans="1:14" ht="15.75" customHeight="1">
      <c r="A10" s="102" t="s">
        <v>78</v>
      </c>
      <c r="B10" s="103" t="s">
        <v>118</v>
      </c>
      <c r="C10" s="104">
        <v>91.2</v>
      </c>
      <c r="D10" s="103">
        <v>97</v>
      </c>
      <c r="M10" s="14"/>
      <c r="N10" s="14"/>
    </row>
    <row r="11" spans="1:14" ht="15.75" customHeight="1">
      <c r="A11" s="102" t="s">
        <v>73</v>
      </c>
      <c r="B11" s="103" t="s">
        <v>119</v>
      </c>
      <c r="C11" s="104">
        <v>129.84</v>
      </c>
      <c r="D11" s="105">
        <v>129</v>
      </c>
      <c r="M11" s="14"/>
      <c r="N11" s="14"/>
    </row>
    <row r="12" spans="1:14" ht="15.75" customHeight="1">
      <c r="A12" s="102" t="s">
        <v>111</v>
      </c>
      <c r="B12" s="103" t="s">
        <v>120</v>
      </c>
      <c r="C12" s="104">
        <v>160.5</v>
      </c>
      <c r="D12" s="105">
        <v>130</v>
      </c>
      <c r="M12" s="14"/>
      <c r="N12" s="14"/>
    </row>
    <row r="13" spans="1:14" ht="15.75" customHeight="1">
      <c r="A13" s="102" t="s">
        <v>72</v>
      </c>
      <c r="B13" s="103" t="s">
        <v>119</v>
      </c>
      <c r="C13" s="105">
        <v>274</v>
      </c>
      <c r="D13" s="105">
        <v>136</v>
      </c>
      <c r="M13" s="14"/>
      <c r="N13" s="14"/>
    </row>
    <row r="14" spans="1:14" ht="15.75" customHeight="1">
      <c r="A14" s="69" t="s">
        <v>18</v>
      </c>
      <c r="B14" s="70" t="s">
        <v>87</v>
      </c>
      <c r="C14" s="71">
        <v>63</v>
      </c>
      <c r="D14" s="72">
        <v>135</v>
      </c>
      <c r="M14" s="14"/>
      <c r="N14" s="14"/>
    </row>
    <row r="15" spans="1:17" ht="15.75" customHeight="1">
      <c r="A15" s="69" t="s">
        <v>19</v>
      </c>
      <c r="B15" s="70" t="s">
        <v>20</v>
      </c>
      <c r="C15" s="71">
        <v>22.1</v>
      </c>
      <c r="D15" s="72">
        <v>146</v>
      </c>
      <c r="M15" s="54"/>
      <c r="N15" s="55"/>
      <c r="Q15" s="4">
        <v>57.1</v>
      </c>
    </row>
    <row r="16" spans="1:17" ht="15.75" customHeight="1">
      <c r="A16" s="69" t="s">
        <v>56</v>
      </c>
      <c r="B16" s="70" t="s">
        <v>65</v>
      </c>
      <c r="C16" s="71">
        <v>128.16</v>
      </c>
      <c r="D16" s="72">
        <v>182</v>
      </c>
      <c r="M16" s="14"/>
      <c r="N16" s="14"/>
      <c r="Q16" s="4">
        <v>31.4</v>
      </c>
    </row>
    <row r="17" spans="1:17" ht="15.75" customHeight="1">
      <c r="A17" s="120" t="s">
        <v>21</v>
      </c>
      <c r="B17" s="119" t="s">
        <v>100</v>
      </c>
      <c r="C17" s="121">
        <v>98.88</v>
      </c>
      <c r="D17" s="103">
        <v>243</v>
      </c>
      <c r="M17" s="14"/>
      <c r="N17" s="14"/>
      <c r="Q17" s="4">
        <v>52.4</v>
      </c>
    </row>
    <row r="18" spans="1:14" ht="15.75" customHeight="1">
      <c r="A18" s="69" t="s">
        <v>22</v>
      </c>
      <c r="B18" s="70" t="s">
        <v>64</v>
      </c>
      <c r="C18" s="71">
        <v>82</v>
      </c>
      <c r="D18" s="72">
        <v>315</v>
      </c>
      <c r="M18" s="14"/>
      <c r="N18" s="14"/>
    </row>
    <row r="19" spans="1:17" ht="15.75" customHeight="1">
      <c r="A19" s="120" t="s">
        <v>23</v>
      </c>
      <c r="B19" s="119" t="s">
        <v>99</v>
      </c>
      <c r="C19" s="121">
        <v>459.67</v>
      </c>
      <c r="D19" s="103">
        <v>336</v>
      </c>
      <c r="L19" s="9"/>
      <c r="M19" s="14"/>
      <c r="N19" s="14"/>
      <c r="Q19" s="4">
        <v>96.8</v>
      </c>
    </row>
    <row r="20" spans="1:14" ht="15.75" customHeight="1">
      <c r="A20" s="102" t="s">
        <v>75</v>
      </c>
      <c r="B20" s="103" t="s">
        <v>121</v>
      </c>
      <c r="C20" s="104">
        <v>285</v>
      </c>
      <c r="D20" s="103">
        <v>389</v>
      </c>
      <c r="L20" s="9"/>
      <c r="M20" s="14"/>
      <c r="N20" s="14"/>
    </row>
    <row r="21" spans="1:14" ht="15.75" customHeight="1">
      <c r="A21" s="102" t="s">
        <v>113</v>
      </c>
      <c r="B21" s="103" t="s">
        <v>120</v>
      </c>
      <c r="C21" s="104">
        <v>206.75</v>
      </c>
      <c r="D21" s="103">
        <v>411</v>
      </c>
      <c r="L21" s="9"/>
      <c r="M21" s="14"/>
      <c r="N21" s="14"/>
    </row>
    <row r="22" spans="1:14" ht="15.75" customHeight="1">
      <c r="A22" s="69" t="s">
        <v>24</v>
      </c>
      <c r="B22" s="70" t="s">
        <v>25</v>
      </c>
      <c r="C22" s="71">
        <v>307</v>
      </c>
      <c r="D22" s="72">
        <v>426</v>
      </c>
      <c r="M22" s="14"/>
      <c r="N22" s="14"/>
    </row>
    <row r="23" spans="1:17" ht="15.75" customHeight="1">
      <c r="A23" s="102" t="s">
        <v>26</v>
      </c>
      <c r="B23" s="103" t="s">
        <v>122</v>
      </c>
      <c r="C23" s="104">
        <v>370</v>
      </c>
      <c r="D23" s="103">
        <v>452</v>
      </c>
      <c r="M23" s="14"/>
      <c r="N23" s="14"/>
      <c r="Q23" s="4">
        <v>46</v>
      </c>
    </row>
    <row r="24" spans="1:14" ht="15.75" customHeight="1">
      <c r="A24" s="69" t="s">
        <v>27</v>
      </c>
      <c r="B24" s="70" t="s">
        <v>86</v>
      </c>
      <c r="C24" s="71">
        <v>425</v>
      </c>
      <c r="D24" s="72">
        <v>466</v>
      </c>
      <c r="M24" s="14"/>
      <c r="N24" s="14"/>
    </row>
    <row r="25" spans="1:14" ht="15.75" customHeight="1">
      <c r="A25" s="102" t="s">
        <v>76</v>
      </c>
      <c r="B25" s="103" t="s">
        <v>121</v>
      </c>
      <c r="C25" s="104">
        <v>150.1</v>
      </c>
      <c r="D25" s="103">
        <v>493</v>
      </c>
      <c r="M25" s="14"/>
      <c r="N25" s="14"/>
    </row>
    <row r="26" spans="1:14" ht="15.75" customHeight="1">
      <c r="A26" s="102" t="s">
        <v>28</v>
      </c>
      <c r="B26" s="103" t="s">
        <v>123</v>
      </c>
      <c r="C26" s="104">
        <v>96</v>
      </c>
      <c r="D26" s="103">
        <v>515</v>
      </c>
      <c r="M26" s="14"/>
      <c r="N26" s="14"/>
    </row>
    <row r="27" spans="1:14" ht="15.75" customHeight="1">
      <c r="A27" s="105" t="s">
        <v>70</v>
      </c>
      <c r="B27" s="103" t="s">
        <v>124</v>
      </c>
      <c r="C27" s="104">
        <v>205.1</v>
      </c>
      <c r="D27" s="105">
        <v>539</v>
      </c>
      <c r="M27" s="14"/>
      <c r="N27" s="14"/>
    </row>
    <row r="28" spans="1:15" ht="15.75" customHeight="1">
      <c r="A28" s="105" t="s">
        <v>62</v>
      </c>
      <c r="B28" s="105" t="s">
        <v>125</v>
      </c>
      <c r="C28" s="104">
        <v>757.84</v>
      </c>
      <c r="D28" s="105">
        <v>550</v>
      </c>
      <c r="M28" s="14"/>
      <c r="N28" s="14"/>
      <c r="O28" s="4" t="s">
        <v>55</v>
      </c>
    </row>
    <row r="29" spans="1:14" ht="15.75" customHeight="1">
      <c r="A29" s="69" t="s">
        <v>29</v>
      </c>
      <c r="B29" s="70" t="s">
        <v>30</v>
      </c>
      <c r="C29" s="71">
        <v>347</v>
      </c>
      <c r="D29" s="72">
        <v>566</v>
      </c>
      <c r="L29" s="10"/>
      <c r="M29" s="14"/>
      <c r="N29" s="14"/>
    </row>
    <row r="30" spans="1:17" ht="15.75" customHeight="1">
      <c r="A30" s="69" t="s">
        <v>31</v>
      </c>
      <c r="B30" s="70" t="s">
        <v>32</v>
      </c>
      <c r="C30" s="71">
        <v>170</v>
      </c>
      <c r="D30" s="72">
        <v>572</v>
      </c>
      <c r="M30" s="14"/>
      <c r="N30" s="14"/>
      <c r="Q30" s="4">
        <v>241.6</v>
      </c>
    </row>
    <row r="31" spans="1:14" ht="15.75" customHeight="1">
      <c r="A31" s="69" t="s">
        <v>33</v>
      </c>
      <c r="B31" s="70" t="s">
        <v>93</v>
      </c>
      <c r="C31" s="71">
        <v>421</v>
      </c>
      <c r="D31" s="72">
        <v>616</v>
      </c>
      <c r="L31" s="10"/>
      <c r="M31" s="14"/>
      <c r="N31" s="14"/>
    </row>
    <row r="32" spans="1:14" ht="15.75" customHeight="1">
      <c r="A32" s="102" t="s">
        <v>79</v>
      </c>
      <c r="B32" s="103" t="s">
        <v>118</v>
      </c>
      <c r="C32" s="104">
        <v>189</v>
      </c>
      <c r="D32" s="103">
        <v>934</v>
      </c>
      <c r="L32" s="10"/>
      <c r="M32" s="14"/>
      <c r="N32" s="14"/>
    </row>
    <row r="33" spans="1:14" ht="15.75" customHeight="1">
      <c r="A33" s="69" t="s">
        <v>34</v>
      </c>
      <c r="B33" s="70" t="s">
        <v>35</v>
      </c>
      <c r="C33" s="71">
        <v>503</v>
      </c>
      <c r="D33" s="72">
        <v>1261</v>
      </c>
      <c r="L33" s="31">
        <v>2151</v>
      </c>
      <c r="M33" s="14"/>
      <c r="N33" s="14"/>
    </row>
    <row r="34" spans="1:16" ht="15.75" customHeight="1">
      <c r="A34" s="105" t="s">
        <v>74</v>
      </c>
      <c r="B34" s="103" t="s">
        <v>126</v>
      </c>
      <c r="C34" s="104">
        <v>165.4</v>
      </c>
      <c r="D34" s="105">
        <v>1134</v>
      </c>
      <c r="M34" s="14"/>
      <c r="N34" s="14"/>
      <c r="P34" s="4" t="s">
        <v>55</v>
      </c>
    </row>
    <row r="35" spans="1:14" ht="15.75" customHeight="1">
      <c r="A35" s="69" t="s">
        <v>36</v>
      </c>
      <c r="B35" s="70" t="s">
        <v>59</v>
      </c>
      <c r="C35" s="71">
        <v>137</v>
      </c>
      <c r="D35" s="72">
        <v>1343</v>
      </c>
      <c r="M35" s="54"/>
      <c r="N35" s="55"/>
    </row>
    <row r="36" spans="1:14" ht="15.75" customHeight="1">
      <c r="A36" s="102" t="s">
        <v>37</v>
      </c>
      <c r="B36" s="103" t="s">
        <v>127</v>
      </c>
      <c r="C36" s="104">
        <v>681.4</v>
      </c>
      <c r="D36" s="103">
        <v>1355</v>
      </c>
      <c r="M36" s="14"/>
      <c r="N36" s="14"/>
    </row>
    <row r="37" spans="1:17" ht="15.75" customHeight="1">
      <c r="A37" s="105" t="s">
        <v>61</v>
      </c>
      <c r="B37" s="105" t="s">
        <v>125</v>
      </c>
      <c r="C37" s="104">
        <v>558.26</v>
      </c>
      <c r="D37" s="105">
        <v>1544</v>
      </c>
      <c r="M37" s="14"/>
      <c r="N37" s="14"/>
      <c r="Q37" s="4">
        <v>141</v>
      </c>
    </row>
    <row r="38" spans="1:14" ht="15" customHeight="1">
      <c r="A38" s="102" t="s">
        <v>38</v>
      </c>
      <c r="B38" s="103" t="s">
        <v>128</v>
      </c>
      <c r="C38" s="104">
        <v>376</v>
      </c>
      <c r="D38" s="103">
        <v>1569</v>
      </c>
      <c r="M38" s="14"/>
      <c r="N38" s="14"/>
    </row>
    <row r="39" spans="1:14" ht="15" customHeight="1">
      <c r="A39" s="102" t="s">
        <v>109</v>
      </c>
      <c r="B39" s="103" t="s">
        <v>120</v>
      </c>
      <c r="C39" s="104">
        <v>232.65</v>
      </c>
      <c r="D39" s="103">
        <v>1634</v>
      </c>
      <c r="M39" s="14"/>
      <c r="N39" s="14"/>
    </row>
    <row r="40" spans="1:14" ht="15" customHeight="1">
      <c r="A40" s="102" t="s">
        <v>112</v>
      </c>
      <c r="B40" s="103" t="s">
        <v>120</v>
      </c>
      <c r="C40" s="104">
        <v>359.25</v>
      </c>
      <c r="D40" s="103">
        <v>1653</v>
      </c>
      <c r="M40" s="14"/>
      <c r="N40" s="14"/>
    </row>
    <row r="41" spans="1:14" ht="15" customHeight="1">
      <c r="A41" s="102" t="s">
        <v>110</v>
      </c>
      <c r="B41" s="103" t="s">
        <v>115</v>
      </c>
      <c r="C41" s="104">
        <v>584.4</v>
      </c>
      <c r="D41" s="103">
        <v>1661</v>
      </c>
      <c r="M41" s="14"/>
      <c r="N41" s="14"/>
    </row>
    <row r="42" spans="1:17" ht="15.75" customHeight="1">
      <c r="A42" s="69" t="s">
        <v>39</v>
      </c>
      <c r="B42" s="70" t="s">
        <v>40</v>
      </c>
      <c r="C42" s="71">
        <v>2151</v>
      </c>
      <c r="D42" s="72">
        <v>1765</v>
      </c>
      <c r="G42" s="108"/>
      <c r="H42" s="108"/>
      <c r="I42" s="108"/>
      <c r="J42" s="108"/>
      <c r="K42" s="108"/>
      <c r="L42" s="108"/>
      <c r="M42" s="14"/>
      <c r="N42" s="14"/>
      <c r="Q42" s="4">
        <v>789</v>
      </c>
    </row>
    <row r="43" spans="1:14" ht="15.75" customHeight="1">
      <c r="A43" s="69" t="s">
        <v>41</v>
      </c>
      <c r="B43" s="70" t="s">
        <v>42</v>
      </c>
      <c r="C43" s="71">
        <v>420</v>
      </c>
      <c r="D43" s="72">
        <v>1777</v>
      </c>
      <c r="M43" s="14"/>
      <c r="N43" s="14"/>
    </row>
    <row r="44" spans="1:14" ht="15.75" customHeight="1">
      <c r="A44" s="120" t="s">
        <v>57</v>
      </c>
      <c r="B44" s="119" t="s">
        <v>108</v>
      </c>
      <c r="C44" s="121">
        <v>237.6</v>
      </c>
      <c r="D44" s="103">
        <v>1798</v>
      </c>
      <c r="M44" s="14"/>
      <c r="N44" s="14"/>
    </row>
    <row r="45" spans="1:17" ht="15.75" customHeight="1">
      <c r="A45" s="69" t="s">
        <v>43</v>
      </c>
      <c r="B45" s="70" t="s">
        <v>91</v>
      </c>
      <c r="C45" s="71">
        <v>536</v>
      </c>
      <c r="D45" s="72">
        <v>1833</v>
      </c>
      <c r="M45" s="14"/>
      <c r="N45" s="14"/>
      <c r="Q45" s="4">
        <v>502</v>
      </c>
    </row>
    <row r="46" spans="1:14" ht="15.75" customHeight="1">
      <c r="A46" s="69" t="s">
        <v>44</v>
      </c>
      <c r="B46" s="70" t="s">
        <v>89</v>
      </c>
      <c r="C46" s="71">
        <v>212</v>
      </c>
      <c r="D46" s="72">
        <v>1834</v>
      </c>
      <c r="M46" s="14"/>
      <c r="N46" s="14"/>
    </row>
    <row r="47" spans="1:14" ht="15.75" customHeight="1">
      <c r="A47" s="102" t="s">
        <v>45</v>
      </c>
      <c r="B47" s="103" t="s">
        <v>129</v>
      </c>
      <c r="C47" s="104">
        <v>739</v>
      </c>
      <c r="D47" s="103">
        <v>1902</v>
      </c>
      <c r="M47" s="14"/>
      <c r="N47" s="14"/>
    </row>
    <row r="48" spans="1:17" ht="15.75" customHeight="1">
      <c r="A48" s="69" t="s">
        <v>46</v>
      </c>
      <c r="B48" s="70" t="s">
        <v>47</v>
      </c>
      <c r="C48" s="71">
        <v>470</v>
      </c>
      <c r="D48" s="72">
        <v>1970</v>
      </c>
      <c r="Q48" s="4">
        <v>1085.7</v>
      </c>
    </row>
    <row r="49" spans="1:4" ht="15.75" customHeight="1">
      <c r="A49" s="102" t="s">
        <v>77</v>
      </c>
      <c r="B49" s="103" t="s">
        <v>121</v>
      </c>
      <c r="C49" s="104">
        <v>428.12</v>
      </c>
      <c r="D49" s="103">
        <v>2052</v>
      </c>
    </row>
    <row r="50" spans="1:17" ht="15.75" customHeight="1">
      <c r="A50" s="69" t="s">
        <v>48</v>
      </c>
      <c r="B50" s="70" t="s">
        <v>92</v>
      </c>
      <c r="C50" s="71">
        <v>1030</v>
      </c>
      <c r="D50" s="72">
        <v>3853</v>
      </c>
      <c r="Q50" s="4">
        <v>222.2</v>
      </c>
    </row>
    <row r="51" spans="1:4" ht="15.75" customHeight="1">
      <c r="A51" s="109" t="s">
        <v>49</v>
      </c>
      <c r="B51" s="110" t="s">
        <v>116</v>
      </c>
      <c r="C51" s="106">
        <v>1235</v>
      </c>
      <c r="D51" s="110">
        <v>3909</v>
      </c>
    </row>
    <row r="52" spans="1:4" ht="15.75" customHeight="1">
      <c r="A52" s="105" t="s">
        <v>60</v>
      </c>
      <c r="B52" s="105" t="s">
        <v>124</v>
      </c>
      <c r="C52" s="104">
        <v>435.2</v>
      </c>
      <c r="D52" s="105">
        <v>3088</v>
      </c>
    </row>
    <row r="53" spans="1:17" ht="15.75" customHeight="1">
      <c r="A53" s="105" t="s">
        <v>71</v>
      </c>
      <c r="B53" s="105" t="s">
        <v>130</v>
      </c>
      <c r="C53" s="104">
        <v>891.32</v>
      </c>
      <c r="D53" s="105">
        <v>5323</v>
      </c>
      <c r="Q53" s="4">
        <v>226</v>
      </c>
    </row>
    <row r="54" spans="1:17" ht="15.75" customHeight="1">
      <c r="A54" s="102" t="s">
        <v>50</v>
      </c>
      <c r="B54" s="103" t="s">
        <v>131</v>
      </c>
      <c r="C54" s="104">
        <v>867</v>
      </c>
      <c r="D54" s="103">
        <v>6355</v>
      </c>
      <c r="Q54" s="4">
        <v>284.25</v>
      </c>
    </row>
    <row r="55" spans="1:4" ht="15.75" customHeight="1">
      <c r="A55" s="73" t="s">
        <v>51</v>
      </c>
      <c r="B55" s="74" t="s">
        <v>52</v>
      </c>
      <c r="C55" s="75">
        <v>1888</v>
      </c>
      <c r="D55" s="76">
        <v>14023</v>
      </c>
    </row>
    <row r="56" spans="1:4" ht="15.75" customHeight="1">
      <c r="A56" s="150" t="s">
        <v>58</v>
      </c>
      <c r="B56" s="150" t="s">
        <v>132</v>
      </c>
      <c r="C56" s="150">
        <v>1819</v>
      </c>
      <c r="D56" s="150">
        <v>14814</v>
      </c>
    </row>
    <row r="57" spans="1:4" ht="15.75" customHeight="1">
      <c r="A57" s="77" t="s">
        <v>53</v>
      </c>
      <c r="B57" s="77" t="s">
        <v>54</v>
      </c>
      <c r="C57" s="78">
        <v>1572</v>
      </c>
      <c r="D57" s="79">
        <v>19233</v>
      </c>
    </row>
    <row r="58" spans="1:4" ht="15.75" customHeight="1">
      <c r="A58" s="14"/>
      <c r="B58" s="14"/>
      <c r="C58" s="14"/>
      <c r="D58" s="14"/>
    </row>
    <row r="59" spans="1:4" ht="21" customHeight="1">
      <c r="A59" s="14"/>
      <c r="B59" s="14"/>
      <c r="C59" s="14"/>
      <c r="D59" s="14"/>
    </row>
    <row r="60" spans="1:4" ht="21" customHeight="1">
      <c r="A60" s="14"/>
      <c r="B60" s="28"/>
      <c r="C60" s="27"/>
      <c r="D60" s="14"/>
    </row>
    <row r="61" spans="1:4" ht="21" customHeight="1">
      <c r="A61" s="14"/>
      <c r="B61" s="28"/>
      <c r="C61" s="27"/>
      <c r="D61" s="14"/>
    </row>
    <row r="62" spans="1:4" ht="21" customHeight="1">
      <c r="A62" s="14"/>
      <c r="B62" s="28"/>
      <c r="C62" s="27"/>
      <c r="D62" s="14"/>
    </row>
    <row r="63" spans="1:4" ht="21" customHeight="1">
      <c r="A63" s="14"/>
      <c r="B63" s="28"/>
      <c r="C63" s="27"/>
      <c r="D63" s="14"/>
    </row>
    <row r="64" spans="1:4" ht="21" customHeight="1">
      <c r="A64" s="14"/>
      <c r="B64" s="28"/>
      <c r="C64" s="27"/>
      <c r="D64" s="14"/>
    </row>
    <row r="65" spans="1:4" ht="21" customHeight="1">
      <c r="A65" s="14"/>
      <c r="B65" s="28"/>
      <c r="C65" s="27"/>
      <c r="D65" s="14"/>
    </row>
    <row r="66" spans="1:4" ht="21" customHeight="1">
      <c r="A66" s="14"/>
      <c r="B66" s="28"/>
      <c r="C66" s="27"/>
      <c r="D66" s="14"/>
    </row>
    <row r="67" spans="1:4" ht="21" customHeight="1">
      <c r="A67" s="14"/>
      <c r="B67" s="28"/>
      <c r="C67" s="27"/>
      <c r="D67" s="14"/>
    </row>
    <row r="68" spans="1:4" ht="21" customHeight="1">
      <c r="A68" s="14"/>
      <c r="B68" s="28"/>
      <c r="C68" s="27"/>
      <c r="D68" s="14"/>
    </row>
    <row r="69" spans="1:4" ht="21" customHeight="1">
      <c r="A69" s="14"/>
      <c r="B69" s="28"/>
      <c r="C69" s="27"/>
      <c r="D69" s="14"/>
    </row>
    <row r="70" spans="1:4" ht="21" customHeight="1">
      <c r="A70" s="14"/>
      <c r="B70" s="28"/>
      <c r="C70" s="27"/>
      <c r="D70" s="14"/>
    </row>
    <row r="71" spans="1:4" ht="21" customHeight="1">
      <c r="A71" s="14"/>
      <c r="B71" s="28"/>
      <c r="C71" s="27"/>
      <c r="D71" s="14"/>
    </row>
    <row r="72" spans="1:4" ht="21" customHeight="1">
      <c r="A72" s="14"/>
      <c r="B72" s="28"/>
      <c r="C72" s="27"/>
      <c r="D72" s="14"/>
    </row>
    <row r="73" spans="1:4" ht="21" customHeight="1">
      <c r="A73" s="14"/>
      <c r="B73" s="28"/>
      <c r="C73" s="27"/>
      <c r="D73" s="14"/>
    </row>
    <row r="74" spans="1:4" ht="21" customHeight="1">
      <c r="A74" s="14"/>
      <c r="B74" s="28"/>
      <c r="C74" s="27"/>
      <c r="D74" s="14"/>
    </row>
    <row r="75" spans="1:4" ht="21" customHeight="1">
      <c r="A75" s="14"/>
      <c r="B75" s="28"/>
      <c r="C75" s="27"/>
      <c r="D75" s="14"/>
    </row>
    <row r="76" spans="1:4" ht="21" customHeight="1">
      <c r="A76" s="14"/>
      <c r="B76" s="28"/>
      <c r="C76" s="27"/>
      <c r="D76" s="14"/>
    </row>
    <row r="77" spans="1:4" ht="21" customHeight="1">
      <c r="A77" s="14"/>
      <c r="B77" s="28"/>
      <c r="C77" s="27"/>
      <c r="D77" s="14"/>
    </row>
    <row r="78" spans="1:4" ht="21" customHeight="1">
      <c r="A78" s="14"/>
      <c r="B78" s="28"/>
      <c r="C78" s="27"/>
      <c r="D78" s="14"/>
    </row>
    <row r="79" spans="1:4" ht="21" customHeight="1">
      <c r="A79" s="14"/>
      <c r="B79" s="28"/>
      <c r="C79" s="27"/>
      <c r="D79" s="14"/>
    </row>
    <row r="80" spans="1:4" ht="21" customHeight="1">
      <c r="A80" s="14"/>
      <c r="B80" s="28"/>
      <c r="C80" s="27"/>
      <c r="D80" s="14"/>
    </row>
    <row r="81" spans="1:4" ht="21" customHeight="1">
      <c r="A81" s="14"/>
      <c r="B81" s="28"/>
      <c r="C81" s="27"/>
      <c r="D81" s="14"/>
    </row>
    <row r="82" spans="1:4" ht="12" customHeight="1">
      <c r="A82" s="14"/>
      <c r="B82" s="28"/>
      <c r="C82" s="27"/>
      <c r="D82" s="14"/>
    </row>
    <row r="83" spans="1:4" ht="12" customHeight="1">
      <c r="A83" s="14"/>
      <c r="B83" s="28"/>
      <c r="C83" s="27"/>
      <c r="D83" s="14"/>
    </row>
    <row r="84" spans="1:4" ht="12" customHeight="1">
      <c r="A84" s="14"/>
      <c r="B84" s="28"/>
      <c r="C84" s="27"/>
      <c r="D84" s="14"/>
    </row>
    <row r="85" spans="1:4" ht="12" customHeight="1">
      <c r="A85" s="14"/>
      <c r="B85" s="28"/>
      <c r="C85" s="27"/>
      <c r="D85" s="14"/>
    </row>
    <row r="86" spans="1:4" ht="12" customHeight="1">
      <c r="A86" s="14"/>
      <c r="B86" s="28"/>
      <c r="C86" s="27"/>
      <c r="D86" s="14"/>
    </row>
    <row r="87" spans="1:4" ht="12" customHeight="1">
      <c r="A87" s="14"/>
      <c r="B87" s="28"/>
      <c r="C87" s="27"/>
      <c r="D87" s="14"/>
    </row>
    <row r="88" spans="1:4" ht="12" customHeight="1">
      <c r="A88" s="14"/>
      <c r="B88" s="28"/>
      <c r="C88" s="27"/>
      <c r="D88" s="14"/>
    </row>
    <row r="89" spans="1:4" ht="12" customHeight="1">
      <c r="A89" s="14"/>
      <c r="B89" s="28"/>
      <c r="C89" s="27"/>
      <c r="D89" s="14"/>
    </row>
    <row r="90" spans="1:4" ht="12" customHeight="1">
      <c r="A90" s="14"/>
      <c r="B90" s="28"/>
      <c r="C90" s="27"/>
      <c r="D90" s="14"/>
    </row>
    <row r="91" spans="1:4" ht="12" customHeight="1">
      <c r="A91" s="14"/>
      <c r="B91" s="28"/>
      <c r="C91" s="27"/>
      <c r="D91" s="14"/>
    </row>
    <row r="92" spans="1:4" ht="12" customHeight="1">
      <c r="A92" s="14"/>
      <c r="B92" s="29"/>
      <c r="C92" s="27"/>
      <c r="D92" s="14"/>
    </row>
    <row r="93" spans="1:4" ht="12" customHeight="1">
      <c r="A93" s="14"/>
      <c r="B93" s="29"/>
      <c r="C93" s="27"/>
      <c r="D93" s="14"/>
    </row>
    <row r="94" spans="1:4" ht="12" customHeight="1">
      <c r="A94" s="14"/>
      <c r="B94" s="29"/>
      <c r="C94" s="27"/>
      <c r="D94" s="14"/>
    </row>
    <row r="95" spans="1:4" ht="12" customHeight="1">
      <c r="A95" s="14"/>
      <c r="B95" s="29"/>
      <c r="C95" s="27"/>
      <c r="D95" s="14"/>
    </row>
    <row r="96" spans="1:4" ht="12" customHeight="1">
      <c r="A96" s="14"/>
      <c r="B96" s="15"/>
      <c r="C96" s="14"/>
      <c r="D96" s="14"/>
    </row>
    <row r="97" spans="1:4" ht="12" customHeight="1">
      <c r="A97" s="14"/>
      <c r="B97" s="15"/>
      <c r="C97" s="14"/>
      <c r="D97" s="14"/>
    </row>
    <row r="98" spans="1:4" ht="12" customHeight="1">
      <c r="A98" s="14"/>
      <c r="B98" s="15"/>
      <c r="C98" s="14"/>
      <c r="D98" s="14"/>
    </row>
    <row r="99" spans="1:4" ht="12" customHeight="1">
      <c r="A99" s="14"/>
      <c r="B99" s="15"/>
      <c r="C99" s="14"/>
      <c r="D99" s="14"/>
    </row>
    <row r="100" spans="1:4" ht="12" customHeight="1">
      <c r="A100" s="14"/>
      <c r="B100" s="15"/>
      <c r="C100" s="14"/>
      <c r="D100" s="14"/>
    </row>
    <row r="101" spans="1:4" ht="12" customHeight="1">
      <c r="A101" s="14"/>
      <c r="B101" s="15"/>
      <c r="C101" s="14"/>
      <c r="D101" s="14"/>
    </row>
    <row r="102" spans="1:4" ht="12" customHeight="1">
      <c r="A102" s="14"/>
      <c r="B102" s="15"/>
      <c r="C102" s="14"/>
      <c r="D102" s="14"/>
    </row>
    <row r="103" spans="1:4" ht="12" customHeight="1">
      <c r="A103" s="14"/>
      <c r="B103" s="15"/>
      <c r="C103" s="14"/>
      <c r="D103" s="14"/>
    </row>
    <row r="104" spans="1:4" ht="12" customHeight="1">
      <c r="A104" s="14"/>
      <c r="B104" s="15"/>
      <c r="C104" s="14"/>
      <c r="D104" s="14"/>
    </row>
    <row r="105" spans="1:4" ht="12" customHeight="1">
      <c r="A105" s="14"/>
      <c r="B105" s="15"/>
      <c r="C105" s="14"/>
      <c r="D105" s="14"/>
    </row>
    <row r="106" spans="1:4" ht="12" customHeight="1">
      <c r="A106" s="14"/>
      <c r="B106" s="15"/>
      <c r="C106" s="14"/>
      <c r="D106" s="14"/>
    </row>
    <row r="107" spans="1:4" ht="12" customHeight="1">
      <c r="A107" s="14"/>
      <c r="B107" s="15"/>
      <c r="C107" s="14"/>
      <c r="D107" s="14"/>
    </row>
    <row r="108" spans="1:4" ht="12" customHeight="1">
      <c r="A108" s="14"/>
      <c r="B108" s="15"/>
      <c r="C108" s="14"/>
      <c r="D108" s="14"/>
    </row>
    <row r="109" spans="1:4" ht="12" customHeight="1">
      <c r="A109" s="14"/>
      <c r="B109" s="15"/>
      <c r="C109" s="14"/>
      <c r="D109" s="14"/>
    </row>
    <row r="110" spans="1:4" ht="12" customHeight="1">
      <c r="A110" s="14"/>
      <c r="B110" s="15"/>
      <c r="C110" s="14"/>
      <c r="D110" s="14"/>
    </row>
    <row r="111" spans="1:4" ht="12" customHeight="1">
      <c r="A111" s="14"/>
      <c r="B111" s="15"/>
      <c r="C111" s="14"/>
      <c r="D111" s="14"/>
    </row>
    <row r="112" spans="1:4" ht="12" customHeight="1">
      <c r="A112" s="14"/>
      <c r="B112" s="15"/>
      <c r="C112" s="14"/>
      <c r="D112" s="14"/>
    </row>
    <row r="113" spans="1:4" ht="12" customHeight="1">
      <c r="A113" s="14"/>
      <c r="B113" s="15"/>
      <c r="C113" s="14"/>
      <c r="D113" s="14"/>
    </row>
    <row r="114" spans="1:4" ht="12" customHeight="1">
      <c r="A114" s="14"/>
      <c r="B114" s="15"/>
      <c r="C114" s="14"/>
      <c r="D114" s="14"/>
    </row>
    <row r="115" spans="1:4" ht="12" customHeight="1">
      <c r="A115" s="14"/>
      <c r="B115" s="15"/>
      <c r="C115" s="14"/>
      <c r="D115" s="14"/>
    </row>
    <row r="116" spans="1:4" ht="12" customHeight="1">
      <c r="A116" s="14"/>
      <c r="B116" s="15"/>
      <c r="C116" s="14"/>
      <c r="D116" s="14"/>
    </row>
    <row r="117" spans="1:4" ht="12" customHeight="1">
      <c r="A117" s="14"/>
      <c r="B117" s="15"/>
      <c r="C117" s="14"/>
      <c r="D117" s="14"/>
    </row>
    <row r="118" spans="1:4" ht="12" customHeight="1">
      <c r="A118" s="14"/>
      <c r="B118" s="15"/>
      <c r="C118" s="14"/>
      <c r="D118" s="14"/>
    </row>
    <row r="119" spans="1:4" ht="12" customHeight="1">
      <c r="A119" s="14"/>
      <c r="B119" s="15"/>
      <c r="C119" s="14"/>
      <c r="D119" s="14"/>
    </row>
    <row r="120" spans="1:4" ht="12" customHeight="1">
      <c r="A120" s="14"/>
      <c r="B120" s="15"/>
      <c r="C120" s="14"/>
      <c r="D120" s="14"/>
    </row>
    <row r="121" spans="1:4" ht="12" customHeight="1">
      <c r="A121" s="14"/>
      <c r="B121" s="15"/>
      <c r="C121" s="14"/>
      <c r="D121" s="14"/>
    </row>
    <row r="122" spans="1:4" ht="12" customHeight="1">
      <c r="A122" s="14"/>
      <c r="B122" s="15"/>
      <c r="C122" s="14"/>
      <c r="D122" s="14"/>
    </row>
    <row r="123" spans="1:4" ht="12" customHeight="1">
      <c r="A123" s="14"/>
      <c r="B123" s="15"/>
      <c r="C123" s="14"/>
      <c r="D123" s="14"/>
    </row>
    <row r="124" spans="1:4" ht="12" customHeight="1">
      <c r="A124" s="14"/>
      <c r="B124" s="15"/>
      <c r="C124" s="14"/>
      <c r="D124" s="14"/>
    </row>
    <row r="125" spans="1:4" ht="12" customHeight="1">
      <c r="A125" s="14"/>
      <c r="B125" s="15"/>
      <c r="C125" s="14"/>
      <c r="D125" s="14"/>
    </row>
    <row r="126" spans="1:4" ht="12" customHeight="1">
      <c r="A126" s="14"/>
      <c r="B126" s="15"/>
      <c r="C126" s="14"/>
      <c r="D126" s="14"/>
    </row>
    <row r="127" spans="1:4" ht="12" customHeight="1">
      <c r="A127" s="14"/>
      <c r="B127" s="15"/>
      <c r="C127" s="14"/>
      <c r="D127" s="14"/>
    </row>
    <row r="128" spans="1:4" ht="12" customHeight="1">
      <c r="A128" s="14"/>
      <c r="B128" s="15"/>
      <c r="C128" s="14"/>
      <c r="D128" s="14"/>
    </row>
    <row r="129" spans="1:4" ht="12" customHeight="1">
      <c r="A129" s="14"/>
      <c r="B129" s="15"/>
      <c r="C129" s="14"/>
      <c r="D129" s="14"/>
    </row>
    <row r="130" spans="1:4" ht="12" customHeight="1">
      <c r="A130" s="14"/>
      <c r="B130" s="15"/>
      <c r="C130" s="14"/>
      <c r="D130" s="14"/>
    </row>
    <row r="131" spans="1:4" ht="12" customHeight="1">
      <c r="A131" s="14"/>
      <c r="B131" s="15"/>
      <c r="C131" s="14"/>
      <c r="D131" s="14"/>
    </row>
    <row r="132" spans="1:4" ht="12" customHeight="1">
      <c r="A132" s="14"/>
      <c r="B132" s="15"/>
      <c r="C132" s="14"/>
      <c r="D132" s="14"/>
    </row>
    <row r="133" spans="1:4" ht="12" customHeight="1">
      <c r="A133" s="14"/>
      <c r="B133" s="15"/>
      <c r="C133" s="14"/>
      <c r="D133" s="14"/>
    </row>
    <row r="134" spans="1:4" ht="12" customHeight="1">
      <c r="A134" s="14"/>
      <c r="B134" s="15"/>
      <c r="C134" s="14"/>
      <c r="D134" s="14"/>
    </row>
    <row r="135" spans="1:4" ht="12" customHeight="1">
      <c r="A135" s="14"/>
      <c r="B135" s="15"/>
      <c r="C135" s="14"/>
      <c r="D135" s="14"/>
    </row>
    <row r="136" spans="1:4" ht="12" customHeight="1">
      <c r="A136" s="14"/>
      <c r="B136" s="15"/>
      <c r="C136" s="14"/>
      <c r="D136" s="14"/>
    </row>
    <row r="137" spans="1:4" ht="12" customHeight="1">
      <c r="A137" s="14"/>
      <c r="B137" s="15"/>
      <c r="C137" s="14"/>
      <c r="D137" s="14"/>
    </row>
    <row r="138" spans="1:4" ht="12" customHeight="1">
      <c r="A138" s="14"/>
      <c r="B138" s="15"/>
      <c r="C138" s="14"/>
      <c r="D138" s="14"/>
    </row>
    <row r="139" spans="1:4" ht="12" customHeight="1">
      <c r="A139" s="14"/>
      <c r="B139" s="15"/>
      <c r="C139" s="14"/>
      <c r="D139" s="14"/>
    </row>
    <row r="140" spans="1:4" ht="12" customHeight="1">
      <c r="A140" s="14"/>
      <c r="B140" s="15"/>
      <c r="C140" s="14"/>
      <c r="D140" s="14"/>
    </row>
    <row r="141" spans="1:4" ht="12" customHeight="1">
      <c r="A141" s="14"/>
      <c r="B141" s="15"/>
      <c r="C141" s="14"/>
      <c r="D141" s="14"/>
    </row>
    <row r="142" spans="1:4" ht="12" customHeight="1">
      <c r="A142" s="14"/>
      <c r="B142" s="15"/>
      <c r="C142" s="14"/>
      <c r="D142" s="14"/>
    </row>
    <row r="143" spans="1:4" ht="12" customHeight="1">
      <c r="A143" s="14"/>
      <c r="B143" s="15"/>
      <c r="C143" s="14"/>
      <c r="D143" s="14"/>
    </row>
    <row r="144" spans="1:4" ht="12" customHeight="1">
      <c r="A144" s="14"/>
      <c r="B144" s="15"/>
      <c r="C144" s="14"/>
      <c r="D144" s="14"/>
    </row>
    <row r="145" spans="1:4" ht="12" customHeight="1">
      <c r="A145" s="14"/>
      <c r="B145" s="15"/>
      <c r="C145" s="14"/>
      <c r="D145" s="14"/>
    </row>
    <row r="146" spans="1:4" ht="12" customHeight="1">
      <c r="A146" s="14"/>
      <c r="B146" s="15"/>
      <c r="C146" s="14"/>
      <c r="D146" s="14"/>
    </row>
    <row r="147" spans="1:4" ht="12" customHeight="1">
      <c r="A147" s="14"/>
      <c r="B147" s="15"/>
      <c r="C147" s="14"/>
      <c r="D147" s="14"/>
    </row>
    <row r="148" spans="1:4" ht="12" customHeight="1">
      <c r="A148" s="14"/>
      <c r="B148" s="15"/>
      <c r="C148" s="14"/>
      <c r="D148" s="14"/>
    </row>
    <row r="149" spans="1:4" ht="12" customHeight="1">
      <c r="A149" s="14"/>
      <c r="B149" s="15"/>
      <c r="C149" s="14"/>
      <c r="D149" s="14"/>
    </row>
    <row r="150" spans="1:4" ht="12" customHeight="1">
      <c r="A150" s="14"/>
      <c r="B150" s="15"/>
      <c r="C150" s="14"/>
      <c r="D150" s="14"/>
    </row>
    <row r="151" spans="1:4" ht="12" customHeight="1">
      <c r="A151" s="14"/>
      <c r="B151" s="15"/>
      <c r="C151" s="14"/>
      <c r="D151" s="14"/>
    </row>
    <row r="152" spans="1:4" ht="12" customHeight="1">
      <c r="A152" s="14"/>
      <c r="B152" s="15"/>
      <c r="C152" s="14"/>
      <c r="D152" s="14"/>
    </row>
    <row r="153" spans="1:4" ht="12" customHeight="1">
      <c r="A153" s="14"/>
      <c r="B153" s="15"/>
      <c r="C153" s="14"/>
      <c r="D153" s="14"/>
    </row>
    <row r="154" spans="1:4" ht="12" customHeight="1">
      <c r="A154" s="14"/>
      <c r="B154" s="15"/>
      <c r="C154" s="14"/>
      <c r="D154" s="14"/>
    </row>
    <row r="155" spans="1:4" ht="12" customHeight="1">
      <c r="A155" s="14"/>
      <c r="B155" s="15"/>
      <c r="C155" s="14"/>
      <c r="D155" s="14"/>
    </row>
    <row r="156" spans="1:4" ht="12" customHeight="1">
      <c r="A156" s="14"/>
      <c r="B156" s="15"/>
      <c r="C156" s="14"/>
      <c r="D156" s="14"/>
    </row>
    <row r="157" spans="1:4" ht="12" customHeight="1">
      <c r="A157" s="14"/>
      <c r="B157" s="15"/>
      <c r="C157" s="14"/>
      <c r="D157" s="14"/>
    </row>
    <row r="158" spans="1:4" ht="12" customHeight="1">
      <c r="A158" s="14"/>
      <c r="B158" s="15"/>
      <c r="C158" s="14"/>
      <c r="D158" s="14"/>
    </row>
    <row r="159" spans="1:4" ht="12" customHeight="1">
      <c r="A159" s="14"/>
      <c r="B159" s="15"/>
      <c r="C159" s="14"/>
      <c r="D159" s="14"/>
    </row>
    <row r="160" spans="1:4" ht="12" customHeight="1">
      <c r="A160" s="14"/>
      <c r="B160" s="15"/>
      <c r="C160" s="14"/>
      <c r="D160" s="14"/>
    </row>
    <row r="161" spans="1:4" ht="12" customHeight="1">
      <c r="A161" s="14"/>
      <c r="B161" s="15"/>
      <c r="C161" s="14"/>
      <c r="D161" s="14"/>
    </row>
    <row r="162" spans="1:4" ht="12" customHeight="1">
      <c r="A162" s="14"/>
      <c r="B162" s="15"/>
      <c r="C162" s="14"/>
      <c r="D162" s="14"/>
    </row>
    <row r="163" spans="1:4" ht="12" customHeight="1">
      <c r="A163" s="14"/>
      <c r="B163" s="15"/>
      <c r="C163" s="14"/>
      <c r="D163" s="14"/>
    </row>
    <row r="164" spans="1:4" ht="12" customHeight="1">
      <c r="A164" s="14"/>
      <c r="B164" s="15"/>
      <c r="C164" s="14"/>
      <c r="D164" s="14"/>
    </row>
    <row r="165" spans="1:4" ht="12" customHeight="1">
      <c r="A165" s="14"/>
      <c r="B165" s="15"/>
      <c r="C165" s="14"/>
      <c r="D165" s="14"/>
    </row>
    <row r="166" spans="1:4" ht="12" customHeight="1">
      <c r="A166" s="14"/>
      <c r="B166" s="15"/>
      <c r="C166" s="14"/>
      <c r="D166" s="14"/>
    </row>
    <row r="167" spans="1:4" ht="12" customHeight="1">
      <c r="A167" s="14"/>
      <c r="B167" s="14"/>
      <c r="C167" s="14"/>
      <c r="D167" s="14"/>
    </row>
    <row r="168" spans="1:4" ht="12" customHeight="1">
      <c r="A168" s="14"/>
      <c r="B168" s="14"/>
      <c r="C168" s="14"/>
      <c r="D168" s="14"/>
    </row>
    <row r="169" spans="1:4" ht="12" customHeight="1">
      <c r="A169" s="14"/>
      <c r="B169" s="14"/>
      <c r="C169" s="14"/>
      <c r="D169" s="14"/>
    </row>
    <row r="170" spans="1:4" ht="12" customHeight="1">
      <c r="A170" s="14"/>
      <c r="B170" s="14"/>
      <c r="C170" s="14"/>
      <c r="D170" s="14"/>
    </row>
    <row r="171" spans="1:4" ht="12" customHeight="1">
      <c r="A171" s="14"/>
      <c r="B171" s="14"/>
      <c r="C171" s="14"/>
      <c r="D171" s="14"/>
    </row>
    <row r="172" spans="1:4" ht="12" customHeight="1">
      <c r="A172" s="14"/>
      <c r="B172" s="14"/>
      <c r="C172" s="14"/>
      <c r="D172" s="14"/>
    </row>
    <row r="173" spans="1:4" ht="12" customHeight="1">
      <c r="A173" s="14"/>
      <c r="B173" s="14"/>
      <c r="C173" s="14"/>
      <c r="D173" s="14"/>
    </row>
    <row r="174" spans="1:4" ht="12" customHeight="1">
      <c r="A174" s="14"/>
      <c r="B174" s="14"/>
      <c r="C174" s="14"/>
      <c r="D174" s="14"/>
    </row>
    <row r="175" spans="1:4" ht="12" customHeight="1">
      <c r="A175" s="14"/>
      <c r="B175" s="14"/>
      <c r="C175" s="14"/>
      <c r="D175" s="14"/>
    </row>
    <row r="176" spans="1:4" ht="12" customHeight="1">
      <c r="A176" s="14"/>
      <c r="B176" s="14"/>
      <c r="C176" s="14"/>
      <c r="D176" s="14"/>
    </row>
    <row r="177" spans="1:4" ht="12" customHeight="1">
      <c r="A177" s="14"/>
      <c r="B177" s="14"/>
      <c r="C177" s="14"/>
      <c r="D177" s="14"/>
    </row>
    <row r="178" spans="1:4" ht="12" customHeight="1">
      <c r="A178" s="14"/>
      <c r="B178" s="14"/>
      <c r="C178" s="14"/>
      <c r="D178" s="14"/>
    </row>
    <row r="179" spans="1:4" ht="12" customHeight="1">
      <c r="A179" s="14"/>
      <c r="B179" s="14"/>
      <c r="C179" s="14"/>
      <c r="D179" s="14"/>
    </row>
    <row r="180" spans="1:4" ht="12" customHeight="1">
      <c r="A180" s="14"/>
      <c r="B180" s="14"/>
      <c r="C180" s="14"/>
      <c r="D180" s="14"/>
    </row>
    <row r="181" spans="1:4" ht="12" customHeight="1">
      <c r="A181" s="14"/>
      <c r="B181" s="14"/>
      <c r="C181" s="14"/>
      <c r="D181" s="14"/>
    </row>
    <row r="182" spans="1:4" ht="12" customHeight="1">
      <c r="A182" s="14"/>
      <c r="B182" s="14"/>
      <c r="C182" s="14"/>
      <c r="D182" s="14"/>
    </row>
    <row r="183" spans="1:4" ht="12" customHeight="1">
      <c r="A183" s="14"/>
      <c r="B183" s="14"/>
      <c r="C183" s="14"/>
      <c r="D183" s="14"/>
    </row>
    <row r="184" spans="1:4" ht="12" customHeight="1">
      <c r="A184" s="14"/>
      <c r="B184" s="14"/>
      <c r="C184" s="14"/>
      <c r="D184" s="14"/>
    </row>
    <row r="185" spans="1:4" ht="12" customHeight="1">
      <c r="A185" s="14"/>
      <c r="B185" s="14"/>
      <c r="C185" s="14"/>
      <c r="D185" s="14"/>
    </row>
    <row r="186" spans="1:4" ht="12" customHeight="1">
      <c r="A186" s="14"/>
      <c r="B186" s="14"/>
      <c r="C186" s="14"/>
      <c r="D186" s="14"/>
    </row>
    <row r="187" spans="1:4" ht="12" customHeight="1">
      <c r="A187" s="14"/>
      <c r="B187" s="14"/>
      <c r="C187" s="14"/>
      <c r="D187" s="14"/>
    </row>
    <row r="188" spans="1:4" ht="12" customHeight="1">
      <c r="A188" s="14"/>
      <c r="B188" s="14"/>
      <c r="C188" s="14"/>
      <c r="D188" s="14"/>
    </row>
    <row r="189" spans="1:4" ht="12" customHeight="1">
      <c r="A189" s="14"/>
      <c r="B189" s="14"/>
      <c r="C189" s="14"/>
      <c r="D189" s="14"/>
    </row>
    <row r="190" spans="1:4" ht="12" customHeight="1">
      <c r="A190" s="14"/>
      <c r="B190" s="14"/>
      <c r="C190" s="14"/>
      <c r="D190" s="14"/>
    </row>
    <row r="191" spans="1:4" ht="12" customHeight="1">
      <c r="A191" s="14"/>
      <c r="B191" s="14"/>
      <c r="C191" s="14"/>
      <c r="D191" s="14"/>
    </row>
    <row r="192" spans="1:4" ht="12" customHeight="1">
      <c r="A192" s="14"/>
      <c r="B192" s="14"/>
      <c r="C192" s="14"/>
      <c r="D192" s="14"/>
    </row>
    <row r="193" spans="1:4" ht="12" customHeight="1">
      <c r="A193" s="14"/>
      <c r="B193" s="14"/>
      <c r="C193" s="14"/>
      <c r="D193" s="14"/>
    </row>
    <row r="194" spans="1:4" ht="12" customHeight="1">
      <c r="A194" s="14"/>
      <c r="B194" s="14"/>
      <c r="C194" s="14"/>
      <c r="D194" s="14"/>
    </row>
    <row r="195" spans="1:4" ht="12" customHeight="1">
      <c r="A195" s="14"/>
      <c r="B195" s="14"/>
      <c r="C195" s="14"/>
      <c r="D195" s="14"/>
    </row>
    <row r="196" spans="1:4" ht="12" customHeight="1">
      <c r="A196" s="14"/>
      <c r="B196" s="14"/>
      <c r="C196" s="14"/>
      <c r="D196" s="14"/>
    </row>
    <row r="197" spans="1:4" ht="12" customHeight="1">
      <c r="A197" s="14"/>
      <c r="B197" s="14"/>
      <c r="C197" s="14"/>
      <c r="D197" s="14"/>
    </row>
    <row r="198" spans="1:4" ht="12" customHeight="1">
      <c r="A198" s="14"/>
      <c r="B198" s="14"/>
      <c r="C198" s="14"/>
      <c r="D198" s="14"/>
    </row>
    <row r="199" spans="1:4" ht="12" customHeight="1">
      <c r="A199" s="14"/>
      <c r="B199" s="14"/>
      <c r="C199" s="14"/>
      <c r="D199" s="14"/>
    </row>
    <row r="200" spans="1:4" ht="12" customHeight="1">
      <c r="A200" s="14"/>
      <c r="B200" s="14"/>
      <c r="C200" s="14"/>
      <c r="D200" s="14"/>
    </row>
    <row r="201" spans="1:4" ht="12" customHeight="1">
      <c r="A201" s="14"/>
      <c r="B201" s="14"/>
      <c r="C201" s="14"/>
      <c r="D201" s="14"/>
    </row>
    <row r="202" spans="1:4" ht="12" customHeight="1">
      <c r="A202" s="14"/>
      <c r="B202" s="14"/>
      <c r="C202" s="14"/>
      <c r="D202" s="14"/>
    </row>
    <row r="203" spans="1:4" ht="12" customHeight="1">
      <c r="A203" s="14"/>
      <c r="B203" s="14"/>
      <c r="C203" s="14"/>
      <c r="D203" s="14"/>
    </row>
    <row r="204" spans="1:4" ht="12" customHeight="1">
      <c r="A204" s="14"/>
      <c r="B204" s="14"/>
      <c r="C204" s="14"/>
      <c r="D204" s="14"/>
    </row>
    <row r="205" spans="1:4" ht="12" customHeight="1">
      <c r="A205" s="14"/>
      <c r="B205" s="14"/>
      <c r="C205" s="14"/>
      <c r="D205" s="14"/>
    </row>
    <row r="206" spans="1:4" ht="12" customHeight="1">
      <c r="A206" s="14"/>
      <c r="B206" s="14"/>
      <c r="C206" s="14"/>
      <c r="D206" s="14"/>
    </row>
    <row r="207" spans="1:4" ht="12" customHeight="1">
      <c r="A207" s="14"/>
      <c r="B207" s="14"/>
      <c r="C207" s="14"/>
      <c r="D207" s="14"/>
    </row>
    <row r="208" spans="1:4" ht="12" customHeight="1">
      <c r="A208" s="14"/>
      <c r="B208" s="14"/>
      <c r="C208" s="14"/>
      <c r="D208" s="14"/>
    </row>
    <row r="209" spans="1:4" ht="12" customHeight="1">
      <c r="A209" s="14"/>
      <c r="B209" s="14"/>
      <c r="C209" s="14"/>
      <c r="D209" s="14"/>
    </row>
    <row r="210" spans="1:4" ht="12" customHeight="1">
      <c r="A210" s="14"/>
      <c r="B210" s="14"/>
      <c r="C210" s="14"/>
      <c r="D210" s="14"/>
    </row>
    <row r="211" spans="1:4" ht="12" customHeight="1">
      <c r="A211" s="14"/>
      <c r="B211" s="14"/>
      <c r="C211" s="14"/>
      <c r="D211" s="14"/>
    </row>
    <row r="212" spans="1:4" ht="12" customHeight="1">
      <c r="A212" s="14"/>
      <c r="B212" s="14"/>
      <c r="C212" s="14"/>
      <c r="D212" s="14"/>
    </row>
    <row r="213" spans="1:4" ht="12" customHeight="1">
      <c r="A213" s="14"/>
      <c r="B213" s="14"/>
      <c r="C213" s="14"/>
      <c r="D213" s="14"/>
    </row>
    <row r="214" spans="1:4" ht="12" customHeight="1">
      <c r="A214" s="14"/>
      <c r="B214" s="14"/>
      <c r="C214" s="14"/>
      <c r="D214" s="14"/>
    </row>
    <row r="215" spans="1:4" ht="12" customHeight="1">
      <c r="A215" s="14"/>
      <c r="B215" s="14"/>
      <c r="C215" s="14"/>
      <c r="D215" s="14"/>
    </row>
    <row r="216" spans="1:4" ht="12" customHeight="1">
      <c r="A216" s="14"/>
      <c r="B216" s="14"/>
      <c r="C216" s="14"/>
      <c r="D216" s="14"/>
    </row>
    <row r="217" spans="1:4" ht="12" customHeight="1">
      <c r="A217" s="14"/>
      <c r="B217" s="14"/>
      <c r="C217" s="14"/>
      <c r="D217" s="14"/>
    </row>
    <row r="218" spans="1:4" ht="12" customHeight="1">
      <c r="A218" s="14"/>
      <c r="B218" s="14"/>
      <c r="C218" s="14"/>
      <c r="D218" s="14"/>
    </row>
    <row r="219" spans="1:4" ht="12" customHeight="1">
      <c r="A219" s="14"/>
      <c r="B219" s="14"/>
      <c r="C219" s="14"/>
      <c r="D219" s="14"/>
    </row>
    <row r="220" spans="1:4" ht="12" customHeight="1">
      <c r="A220" s="14"/>
      <c r="B220" s="14"/>
      <c r="C220" s="14"/>
      <c r="D220" s="14"/>
    </row>
    <row r="221" spans="1:4" ht="12" customHeight="1">
      <c r="A221" s="14"/>
      <c r="B221" s="14"/>
      <c r="C221" s="14"/>
      <c r="D221" s="14"/>
    </row>
    <row r="222" spans="1:4" ht="12" customHeight="1">
      <c r="A222" s="14"/>
      <c r="B222" s="14"/>
      <c r="C222" s="14"/>
      <c r="D222" s="14"/>
    </row>
    <row r="223" spans="1:4" ht="12" customHeight="1">
      <c r="A223" s="14"/>
      <c r="B223" s="14"/>
      <c r="C223" s="14"/>
      <c r="D223" s="14"/>
    </row>
    <row r="224" spans="1:4" ht="12" customHeight="1">
      <c r="A224" s="14"/>
      <c r="B224" s="14"/>
      <c r="C224" s="14"/>
      <c r="D224" s="14"/>
    </row>
    <row r="225" spans="1:4" ht="12" customHeight="1">
      <c r="A225" s="14"/>
      <c r="B225" s="14"/>
      <c r="C225" s="14"/>
      <c r="D225" s="14"/>
    </row>
    <row r="226" spans="1:4" ht="12" customHeight="1">
      <c r="A226" s="14"/>
      <c r="B226" s="14"/>
      <c r="C226" s="14"/>
      <c r="D226" s="14"/>
    </row>
    <row r="227" spans="1:4" ht="12" customHeight="1">
      <c r="A227" s="14"/>
      <c r="B227" s="14"/>
      <c r="C227" s="14"/>
      <c r="D227" s="14"/>
    </row>
    <row r="228" spans="1:4" ht="12" customHeight="1">
      <c r="A228" s="14"/>
      <c r="B228" s="14"/>
      <c r="C228" s="14"/>
      <c r="D228" s="14"/>
    </row>
    <row r="229" spans="1:4" ht="12" customHeight="1">
      <c r="A229" s="14"/>
      <c r="B229" s="14"/>
      <c r="C229" s="14"/>
      <c r="D229" s="14"/>
    </row>
    <row r="230" spans="1:4" ht="12" customHeight="1">
      <c r="A230" s="14"/>
      <c r="B230" s="14"/>
      <c r="C230" s="14"/>
      <c r="D230" s="14"/>
    </row>
    <row r="231" spans="1:4" ht="12" customHeight="1">
      <c r="A231" s="14"/>
      <c r="B231" s="14"/>
      <c r="C231" s="14"/>
      <c r="D231" s="14"/>
    </row>
    <row r="232" spans="1:4" ht="12" customHeight="1">
      <c r="A232" s="14"/>
      <c r="B232" s="14"/>
      <c r="C232" s="14"/>
      <c r="D232" s="14"/>
    </row>
    <row r="233" spans="1:4" ht="12" customHeight="1">
      <c r="A233" s="14"/>
      <c r="B233" s="14"/>
      <c r="C233" s="14"/>
      <c r="D233" s="14"/>
    </row>
    <row r="234" spans="1:4" ht="12" customHeight="1">
      <c r="A234" s="14"/>
      <c r="B234" s="14"/>
      <c r="C234" s="14"/>
      <c r="D234" s="14"/>
    </row>
    <row r="235" spans="1:4" ht="12" customHeight="1">
      <c r="A235" s="14"/>
      <c r="B235" s="14"/>
      <c r="C235" s="14"/>
      <c r="D235" s="14"/>
    </row>
    <row r="236" spans="1:4" ht="12" customHeight="1">
      <c r="A236" s="14"/>
      <c r="B236" s="14"/>
      <c r="C236" s="14"/>
      <c r="D236" s="14"/>
    </row>
    <row r="237" spans="1:4" ht="12" customHeight="1">
      <c r="A237" s="14"/>
      <c r="B237" s="14"/>
      <c r="C237" s="14"/>
      <c r="D237" s="14"/>
    </row>
    <row r="238" spans="1:4" ht="12" customHeight="1">
      <c r="A238" s="14"/>
      <c r="B238" s="14"/>
      <c r="C238" s="14"/>
      <c r="D238" s="14"/>
    </row>
    <row r="239" spans="1:4" ht="12" customHeight="1">
      <c r="A239" s="14"/>
      <c r="B239" s="14"/>
      <c r="C239" s="14"/>
      <c r="D239" s="14"/>
    </row>
    <row r="240" spans="1:4" ht="12" customHeight="1">
      <c r="A240" s="14"/>
      <c r="B240" s="14"/>
      <c r="C240" s="14"/>
      <c r="D240" s="14"/>
    </row>
    <row r="241" spans="1:4" ht="12" customHeight="1">
      <c r="A241" s="14"/>
      <c r="B241" s="14"/>
      <c r="C241" s="14"/>
      <c r="D241" s="14"/>
    </row>
    <row r="242" spans="1:4" ht="12" customHeight="1">
      <c r="A242" s="14"/>
      <c r="B242" s="14"/>
      <c r="C242" s="14"/>
      <c r="D242" s="14"/>
    </row>
    <row r="243" spans="1:4" ht="12" customHeight="1">
      <c r="A243" s="14"/>
      <c r="B243" s="14"/>
      <c r="C243" s="14"/>
      <c r="D243" s="14"/>
    </row>
    <row r="244" spans="1:4" ht="12" customHeight="1">
      <c r="A244" s="14"/>
      <c r="B244" s="14"/>
      <c r="C244" s="14"/>
      <c r="D244" s="14"/>
    </row>
    <row r="245" spans="1:4" ht="12" customHeight="1">
      <c r="A245" s="14"/>
      <c r="B245" s="14"/>
      <c r="C245" s="14"/>
      <c r="D245" s="14"/>
    </row>
    <row r="246" spans="1:4" ht="12" customHeight="1">
      <c r="A246" s="14"/>
      <c r="B246" s="14"/>
      <c r="C246" s="14"/>
      <c r="D246" s="14"/>
    </row>
    <row r="247" spans="1:4" ht="12" customHeight="1">
      <c r="A247" s="14"/>
      <c r="B247" s="14"/>
      <c r="C247" s="14"/>
      <c r="D247" s="14"/>
    </row>
    <row r="248" spans="1:4" ht="12" customHeight="1">
      <c r="A248" s="14"/>
      <c r="B248" s="14"/>
      <c r="C248" s="14"/>
      <c r="D248" s="14"/>
    </row>
    <row r="249" spans="1:4" ht="12" customHeight="1">
      <c r="A249" s="14"/>
      <c r="B249" s="14"/>
      <c r="C249" s="14"/>
      <c r="D249" s="14"/>
    </row>
    <row r="250" spans="1:4" ht="12" customHeight="1">
      <c r="A250" s="14"/>
      <c r="B250" s="14"/>
      <c r="C250" s="14"/>
      <c r="D250" s="14"/>
    </row>
    <row r="251" spans="1:4" ht="12" customHeight="1">
      <c r="A251" s="14"/>
      <c r="B251" s="14"/>
      <c r="C251" s="14"/>
      <c r="D251" s="14"/>
    </row>
    <row r="252" spans="1:4" ht="12" customHeight="1">
      <c r="A252" s="14"/>
      <c r="B252" s="14"/>
      <c r="C252" s="14"/>
      <c r="D252" s="14"/>
    </row>
    <row r="253" spans="1:4" ht="12" customHeight="1">
      <c r="A253" s="14"/>
      <c r="B253" s="14"/>
      <c r="C253" s="14"/>
      <c r="D253" s="14"/>
    </row>
    <row r="254" spans="1:4" ht="12" customHeight="1">
      <c r="A254" s="14"/>
      <c r="B254" s="14"/>
      <c r="C254" s="14"/>
      <c r="D254" s="14"/>
    </row>
    <row r="255" spans="1:4" ht="12" customHeight="1">
      <c r="A255" s="14"/>
      <c r="B255" s="14"/>
      <c r="C255" s="14"/>
      <c r="D255" s="14"/>
    </row>
    <row r="256" spans="1:4" ht="12" customHeight="1">
      <c r="A256" s="14"/>
      <c r="B256" s="14"/>
      <c r="C256" s="14"/>
      <c r="D256" s="14"/>
    </row>
    <row r="257" spans="1:4" ht="12" customHeight="1">
      <c r="A257" s="14"/>
      <c r="B257" s="14"/>
      <c r="C257" s="14"/>
      <c r="D257" s="14"/>
    </row>
    <row r="258" spans="1:4" ht="12" customHeight="1">
      <c r="A258" s="14"/>
      <c r="B258" s="14"/>
      <c r="C258" s="14"/>
      <c r="D258" s="14"/>
    </row>
    <row r="259" spans="1:4" ht="12" customHeight="1">
      <c r="A259" s="14"/>
      <c r="B259" s="14"/>
      <c r="C259" s="14"/>
      <c r="D259" s="14"/>
    </row>
    <row r="260" spans="1:4" ht="12" customHeight="1">
      <c r="A260" s="14"/>
      <c r="B260" s="14"/>
      <c r="C260" s="14"/>
      <c r="D260" s="14"/>
    </row>
    <row r="261" spans="1:4" ht="12" customHeight="1">
      <c r="A261" s="14"/>
      <c r="B261" s="14"/>
      <c r="C261" s="14"/>
      <c r="D261" s="14"/>
    </row>
    <row r="262" spans="1:4" ht="12" customHeight="1">
      <c r="A262" s="14"/>
      <c r="B262" s="14"/>
      <c r="C262" s="14"/>
      <c r="D262" s="14"/>
    </row>
    <row r="263" spans="1:4" ht="12" customHeight="1">
      <c r="A263" s="14"/>
      <c r="B263" s="14"/>
      <c r="C263" s="14"/>
      <c r="D263" s="14"/>
    </row>
    <row r="264" spans="1:4" ht="12" customHeight="1">
      <c r="A264" s="14"/>
      <c r="B264" s="14"/>
      <c r="C264" s="14"/>
      <c r="D264" s="14"/>
    </row>
    <row r="265" spans="1:4" ht="12" customHeight="1">
      <c r="A265" s="14"/>
      <c r="B265" s="14"/>
      <c r="C265" s="14"/>
      <c r="D265" s="14"/>
    </row>
    <row r="266" spans="1:4" ht="12" customHeight="1">
      <c r="A266" s="14"/>
      <c r="B266" s="14"/>
      <c r="C266" s="14"/>
      <c r="D266" s="14"/>
    </row>
    <row r="267" spans="1:4" ht="12" customHeight="1">
      <c r="A267" s="14"/>
      <c r="B267" s="14"/>
      <c r="C267" s="14"/>
      <c r="D267" s="14"/>
    </row>
    <row r="268" spans="1:4" ht="12" customHeight="1">
      <c r="A268" s="14"/>
      <c r="B268" s="14"/>
      <c r="C268" s="14"/>
      <c r="D268" s="14"/>
    </row>
    <row r="269" spans="1:4" ht="12" customHeight="1">
      <c r="A269" s="14"/>
      <c r="B269" s="14"/>
      <c r="C269" s="14"/>
      <c r="D269" s="14"/>
    </row>
    <row r="270" spans="1:4" ht="12" customHeight="1">
      <c r="A270" s="14"/>
      <c r="B270" s="14"/>
      <c r="C270" s="14"/>
      <c r="D270" s="14"/>
    </row>
    <row r="271" spans="1:4" ht="12" customHeight="1">
      <c r="A271" s="14"/>
      <c r="B271" s="14"/>
      <c r="C271" s="14"/>
      <c r="D271" s="14"/>
    </row>
    <row r="272" spans="1:4" ht="12" customHeight="1">
      <c r="A272" s="14"/>
      <c r="B272" s="14"/>
      <c r="C272" s="14"/>
      <c r="D272" s="14"/>
    </row>
    <row r="273" spans="1:4" ht="12" customHeight="1">
      <c r="A273" s="14"/>
      <c r="B273" s="14"/>
      <c r="C273" s="14"/>
      <c r="D273" s="14"/>
    </row>
    <row r="274" spans="1:4" ht="12" customHeight="1">
      <c r="A274" s="14"/>
      <c r="B274" s="14"/>
      <c r="C274" s="14"/>
      <c r="D274" s="14"/>
    </row>
    <row r="275" spans="1:4" ht="12" customHeight="1">
      <c r="A275" s="14"/>
      <c r="B275" s="14"/>
      <c r="C275" s="14"/>
      <c r="D275" s="14"/>
    </row>
    <row r="276" spans="1:4" ht="12" customHeight="1">
      <c r="A276" s="14"/>
      <c r="B276" s="14"/>
      <c r="C276" s="14"/>
      <c r="D276" s="14"/>
    </row>
    <row r="277" spans="1:4" ht="12" customHeight="1">
      <c r="A277" s="14"/>
      <c r="B277" s="14"/>
      <c r="C277" s="14"/>
      <c r="D277" s="14"/>
    </row>
    <row r="278" spans="1:4" ht="12" customHeight="1">
      <c r="A278" s="14"/>
      <c r="B278" s="14"/>
      <c r="C278" s="14"/>
      <c r="D278" s="14"/>
    </row>
    <row r="279" spans="1:4" ht="12" customHeight="1">
      <c r="A279" s="14"/>
      <c r="B279" s="14"/>
      <c r="C279" s="14"/>
      <c r="D279" s="14"/>
    </row>
    <row r="280" spans="1:4" ht="12" customHeight="1">
      <c r="A280" s="14"/>
      <c r="B280" s="14"/>
      <c r="C280" s="14"/>
      <c r="D280" s="14"/>
    </row>
    <row r="281" spans="1:4" ht="12" customHeight="1">
      <c r="A281" s="14"/>
      <c r="B281" s="14"/>
      <c r="C281" s="14"/>
      <c r="D281" s="14"/>
    </row>
    <row r="282" spans="1:4" ht="12" customHeight="1">
      <c r="A282" s="14"/>
      <c r="B282" s="14"/>
      <c r="C282" s="14"/>
      <c r="D282" s="14"/>
    </row>
    <row r="283" spans="1:4" ht="12" customHeight="1">
      <c r="A283" s="14"/>
      <c r="B283" s="14"/>
      <c r="C283" s="14"/>
      <c r="D283" s="14"/>
    </row>
    <row r="284" spans="1:4" ht="12" customHeight="1">
      <c r="A284" s="14"/>
      <c r="B284" s="14"/>
      <c r="C284" s="14"/>
      <c r="D284" s="14"/>
    </row>
    <row r="285" spans="1:4" ht="12" customHeight="1">
      <c r="A285" s="14"/>
      <c r="B285" s="14"/>
      <c r="C285" s="14"/>
      <c r="D285" s="14"/>
    </row>
    <row r="286" spans="1:4" ht="12" customHeight="1">
      <c r="A286" s="14"/>
      <c r="B286" s="14"/>
      <c r="C286" s="14"/>
      <c r="D286" s="14"/>
    </row>
    <row r="287" spans="1:4" ht="12" customHeight="1">
      <c r="A287" s="14"/>
      <c r="B287" s="14"/>
      <c r="C287" s="14"/>
      <c r="D287" s="14"/>
    </row>
    <row r="288" spans="1:4" ht="12" customHeight="1">
      <c r="A288" s="14"/>
      <c r="B288" s="14"/>
      <c r="C288" s="14"/>
      <c r="D288" s="14"/>
    </row>
    <row r="289" spans="1:4" ht="12" customHeight="1">
      <c r="A289" s="14"/>
      <c r="B289" s="14"/>
      <c r="C289" s="14"/>
      <c r="D289" s="14"/>
    </row>
    <row r="290" spans="1:4" ht="12" customHeight="1">
      <c r="A290" s="14"/>
      <c r="B290" s="14"/>
      <c r="C290" s="14"/>
      <c r="D290" s="14"/>
    </row>
    <row r="291" spans="1:4" ht="12" customHeight="1">
      <c r="A291" s="14"/>
      <c r="B291" s="14"/>
      <c r="C291" s="14"/>
      <c r="D291" s="14"/>
    </row>
    <row r="292" spans="1:4" ht="12" customHeight="1">
      <c r="A292" s="14"/>
      <c r="B292" s="14"/>
      <c r="C292" s="14"/>
      <c r="D292" s="14"/>
    </row>
    <row r="293" spans="1:4" ht="12" customHeight="1">
      <c r="A293" s="14"/>
      <c r="B293" s="14"/>
      <c r="C293" s="14"/>
      <c r="D293" s="14"/>
    </row>
    <row r="294" spans="1:4" ht="12" customHeight="1">
      <c r="A294" s="14"/>
      <c r="B294" s="14"/>
      <c r="C294" s="14"/>
      <c r="D294" s="14"/>
    </row>
    <row r="295" spans="1:4" ht="12" customHeight="1">
      <c r="A295" s="14"/>
      <c r="B295" s="14"/>
      <c r="C295" s="14"/>
      <c r="D295" s="14"/>
    </row>
    <row r="296" spans="1:4" ht="12" customHeight="1">
      <c r="A296" s="14"/>
      <c r="B296" s="14"/>
      <c r="C296" s="14"/>
      <c r="D296" s="14"/>
    </row>
    <row r="297" spans="1:4" ht="12" customHeight="1">
      <c r="A297" s="14"/>
      <c r="B297" s="14"/>
      <c r="C297" s="14"/>
      <c r="D297" s="14"/>
    </row>
    <row r="298" spans="1:4" ht="12" customHeight="1">
      <c r="A298" s="14"/>
      <c r="B298" s="14"/>
      <c r="C298" s="14"/>
      <c r="D298" s="14"/>
    </row>
    <row r="299" spans="1:4" ht="12" customHeight="1">
      <c r="A299" s="14"/>
      <c r="B299" s="14"/>
      <c r="C299" s="14"/>
      <c r="D299" s="14"/>
    </row>
    <row r="300" spans="1:4" ht="12" customHeight="1">
      <c r="A300" s="14"/>
      <c r="B300" s="14"/>
      <c r="C300" s="14"/>
      <c r="D300" s="14"/>
    </row>
    <row r="301" spans="1:4" ht="12" customHeight="1">
      <c r="A301" s="14"/>
      <c r="B301" s="14"/>
      <c r="C301" s="14"/>
      <c r="D301" s="14"/>
    </row>
    <row r="302" spans="1:4" ht="12" customHeight="1">
      <c r="A302" s="14"/>
      <c r="B302" s="14"/>
      <c r="C302" s="14"/>
      <c r="D302" s="14"/>
    </row>
    <row r="303" spans="1:4" ht="12" customHeight="1">
      <c r="A303" s="14"/>
      <c r="B303" s="14"/>
      <c r="C303" s="14"/>
      <c r="D303" s="14"/>
    </row>
    <row r="304" spans="1:4" ht="12" customHeight="1">
      <c r="A304" s="14"/>
      <c r="B304" s="14"/>
      <c r="C304" s="14"/>
      <c r="D304" s="14"/>
    </row>
    <row r="305" spans="1:4" ht="12" customHeight="1">
      <c r="A305" s="14"/>
      <c r="B305" s="14"/>
      <c r="C305" s="14"/>
      <c r="D305" s="14"/>
    </row>
    <row r="306" spans="1:4" ht="12" customHeight="1">
      <c r="A306" s="14"/>
      <c r="B306" s="14"/>
      <c r="C306" s="14"/>
      <c r="D306" s="14"/>
    </row>
    <row r="307" spans="1:4" ht="12" customHeight="1">
      <c r="A307" s="14"/>
      <c r="B307" s="14"/>
      <c r="C307" s="14"/>
      <c r="D307" s="14"/>
    </row>
    <row r="308" spans="1:4" ht="12" customHeight="1">
      <c r="A308" s="14"/>
      <c r="B308" s="14"/>
      <c r="C308" s="14"/>
      <c r="D308" s="14"/>
    </row>
    <row r="309" spans="1:4" ht="12" customHeight="1">
      <c r="A309" s="14"/>
      <c r="B309" s="14"/>
      <c r="C309" s="14"/>
      <c r="D309" s="14"/>
    </row>
    <row r="310" spans="1:4" ht="12" customHeight="1">
      <c r="A310" s="14"/>
      <c r="B310" s="14"/>
      <c r="C310" s="14"/>
      <c r="D310" s="14"/>
    </row>
    <row r="311" spans="1:4" ht="12" customHeight="1">
      <c r="A311" s="14"/>
      <c r="B311" s="14"/>
      <c r="C311" s="14"/>
      <c r="D311" s="14"/>
    </row>
    <row r="312" spans="1:4" ht="12" customHeight="1">
      <c r="A312" s="14"/>
      <c r="B312" s="14"/>
      <c r="C312" s="14"/>
      <c r="D312" s="14"/>
    </row>
    <row r="313" spans="1:4" ht="12" customHeight="1">
      <c r="A313" s="14"/>
      <c r="B313" s="14"/>
      <c r="C313" s="14"/>
      <c r="D313" s="14"/>
    </row>
    <row r="314" spans="1:4" ht="12" customHeight="1">
      <c r="A314" s="14"/>
      <c r="B314" s="14"/>
      <c r="C314" s="14"/>
      <c r="D314" s="14"/>
    </row>
    <row r="315" spans="1:4" ht="12" customHeight="1">
      <c r="A315" s="14"/>
      <c r="B315" s="14"/>
      <c r="C315" s="14"/>
      <c r="D315" s="14"/>
    </row>
    <row r="316" spans="1:4" ht="12" customHeight="1">
      <c r="A316" s="14"/>
      <c r="B316" s="14"/>
      <c r="C316" s="14"/>
      <c r="D316" s="14"/>
    </row>
    <row r="317" spans="1:4" ht="12" customHeight="1">
      <c r="A317" s="14"/>
      <c r="B317" s="14"/>
      <c r="C317" s="14"/>
      <c r="D317" s="14"/>
    </row>
    <row r="318" spans="1:4" ht="12" customHeight="1">
      <c r="A318" s="14"/>
      <c r="B318" s="14"/>
      <c r="C318" s="14"/>
      <c r="D318" s="14"/>
    </row>
    <row r="319" spans="1:4" ht="12" customHeight="1">
      <c r="A319" s="14"/>
      <c r="B319" s="14"/>
      <c r="C319" s="14"/>
      <c r="D319" s="14"/>
    </row>
    <row r="320" spans="1:4" ht="12" customHeight="1">
      <c r="A320" s="14"/>
      <c r="B320" s="14"/>
      <c r="C320" s="14"/>
      <c r="D320" s="14"/>
    </row>
    <row r="321" spans="1:4" ht="12" customHeight="1">
      <c r="A321" s="14"/>
      <c r="B321" s="14"/>
      <c r="C321" s="14"/>
      <c r="D321" s="14"/>
    </row>
    <row r="322" spans="1:4" ht="12" customHeight="1">
      <c r="A322" s="14"/>
      <c r="B322" s="14"/>
      <c r="C322" s="14"/>
      <c r="D322" s="14"/>
    </row>
    <row r="323" spans="1:4" ht="12" customHeight="1">
      <c r="A323" s="14"/>
      <c r="B323" s="14"/>
      <c r="C323" s="14"/>
      <c r="D323" s="14"/>
    </row>
    <row r="324" spans="1:4" ht="12" customHeight="1">
      <c r="A324" s="14"/>
      <c r="B324" s="14"/>
      <c r="C324" s="14"/>
      <c r="D324" s="14"/>
    </row>
    <row r="325" spans="1:4" ht="12" customHeight="1">
      <c r="A325" s="14"/>
      <c r="B325" s="14"/>
      <c r="C325" s="14"/>
      <c r="D325" s="14"/>
    </row>
    <row r="326" spans="1:4" ht="12" customHeight="1">
      <c r="A326" s="14"/>
      <c r="B326" s="14"/>
      <c r="C326" s="14"/>
      <c r="D326" s="14"/>
    </row>
    <row r="327" spans="1:4" ht="12" customHeight="1">
      <c r="A327" s="14"/>
      <c r="B327" s="14"/>
      <c r="C327" s="14"/>
      <c r="D327" s="14"/>
    </row>
    <row r="328" spans="1:4" ht="12" customHeight="1">
      <c r="A328" s="14"/>
      <c r="B328" s="14"/>
      <c r="C328" s="14"/>
      <c r="D328" s="14"/>
    </row>
    <row r="329" spans="1:4" ht="12" customHeight="1">
      <c r="A329" s="14"/>
      <c r="B329" s="14"/>
      <c r="C329" s="14"/>
      <c r="D329" s="14"/>
    </row>
    <row r="330" spans="1:4" ht="12" customHeight="1">
      <c r="A330" s="14"/>
      <c r="B330" s="14"/>
      <c r="C330" s="14"/>
      <c r="D330" s="14"/>
    </row>
    <row r="331" spans="1:4" ht="12" customHeight="1">
      <c r="A331" s="14"/>
      <c r="B331" s="14"/>
      <c r="C331" s="14"/>
      <c r="D331" s="14"/>
    </row>
    <row r="332" spans="1:4" ht="12" customHeight="1">
      <c r="A332" s="14"/>
      <c r="B332" s="14"/>
      <c r="C332" s="14"/>
      <c r="D332" s="14"/>
    </row>
    <row r="333" spans="1:4" ht="12" customHeight="1">
      <c r="A333" s="14"/>
      <c r="B333" s="14"/>
      <c r="C333" s="14"/>
      <c r="D333" s="14"/>
    </row>
    <row r="334" spans="1:4" ht="12" customHeight="1">
      <c r="A334" s="14"/>
      <c r="B334" s="14"/>
      <c r="C334" s="14"/>
      <c r="D334" s="14"/>
    </row>
    <row r="335" spans="1:4" ht="12" customHeight="1">
      <c r="A335" s="14"/>
      <c r="B335" s="14"/>
      <c r="C335" s="14"/>
      <c r="D335" s="14"/>
    </row>
    <row r="336" spans="1:4" ht="12" customHeight="1">
      <c r="A336" s="14"/>
      <c r="B336" s="14"/>
      <c r="C336" s="14"/>
      <c r="D336" s="14"/>
    </row>
    <row r="337" spans="1:4" ht="12" customHeight="1">
      <c r="A337" s="14"/>
      <c r="B337" s="14"/>
      <c r="C337" s="14"/>
      <c r="D337" s="14"/>
    </row>
    <row r="338" spans="1:4" ht="12" customHeight="1">
      <c r="A338" s="14"/>
      <c r="B338" s="14"/>
      <c r="C338" s="14"/>
      <c r="D338" s="14"/>
    </row>
    <row r="339" spans="1:4" ht="12" customHeight="1">
      <c r="A339" s="14"/>
      <c r="B339" s="14"/>
      <c r="C339" s="14"/>
      <c r="D339" s="14"/>
    </row>
    <row r="340" spans="1:4" ht="12" customHeight="1">
      <c r="A340" s="14"/>
      <c r="B340" s="14"/>
      <c r="C340" s="14"/>
      <c r="D340" s="14"/>
    </row>
    <row r="341" spans="1:4" ht="12" customHeight="1">
      <c r="A341" s="14"/>
      <c r="B341" s="14"/>
      <c r="C341" s="14"/>
      <c r="D341" s="14"/>
    </row>
    <row r="342" spans="1:4" ht="12" customHeight="1">
      <c r="A342" s="14"/>
      <c r="B342" s="14"/>
      <c r="C342" s="14"/>
      <c r="D342" s="14"/>
    </row>
    <row r="343" spans="1:4" ht="12" customHeight="1">
      <c r="A343" s="14"/>
      <c r="B343" s="14"/>
      <c r="C343" s="14"/>
      <c r="D343" s="14"/>
    </row>
    <row r="344" spans="1:4" ht="12" customHeight="1">
      <c r="A344" s="14"/>
      <c r="B344" s="14"/>
      <c r="C344" s="14"/>
      <c r="D344" s="14"/>
    </row>
    <row r="345" spans="1:4" ht="12" customHeight="1">
      <c r="A345" s="14"/>
      <c r="B345" s="14"/>
      <c r="C345" s="14"/>
      <c r="D345" s="14"/>
    </row>
    <row r="346" spans="1:4" ht="12" customHeight="1">
      <c r="A346" s="14"/>
      <c r="B346" s="14"/>
      <c r="C346" s="14"/>
      <c r="D346" s="14"/>
    </row>
    <row r="347" spans="1:4" ht="12" customHeight="1">
      <c r="A347" s="14"/>
      <c r="B347" s="14"/>
      <c r="C347" s="14"/>
      <c r="D347" s="14"/>
    </row>
    <row r="348" spans="1:4" ht="12" customHeight="1">
      <c r="A348" s="14"/>
      <c r="B348" s="14"/>
      <c r="C348" s="14"/>
      <c r="D348" s="14"/>
    </row>
    <row r="349" spans="1:4" ht="12" customHeight="1">
      <c r="A349" s="14"/>
      <c r="B349" s="14"/>
      <c r="C349" s="14"/>
      <c r="D349" s="14"/>
    </row>
    <row r="350" spans="1:4" ht="12" customHeight="1">
      <c r="A350" s="14"/>
      <c r="B350" s="14"/>
      <c r="C350" s="14"/>
      <c r="D350" s="14"/>
    </row>
    <row r="351" spans="1:4" ht="12" customHeight="1">
      <c r="A351" s="14"/>
      <c r="B351" s="14"/>
      <c r="C351" s="14"/>
      <c r="D351" s="14"/>
    </row>
    <row r="352" spans="1:4" ht="12" customHeight="1">
      <c r="A352" s="14"/>
      <c r="B352" s="14"/>
      <c r="C352" s="14"/>
      <c r="D352" s="14"/>
    </row>
    <row r="353" spans="1:4" ht="12" customHeight="1">
      <c r="A353" s="14"/>
      <c r="B353" s="14"/>
      <c r="C353" s="14"/>
      <c r="D353" s="14"/>
    </row>
    <row r="354" spans="1:4" ht="12" customHeight="1">
      <c r="A354" s="14"/>
      <c r="B354" s="14"/>
      <c r="C354" s="14"/>
      <c r="D354" s="14"/>
    </row>
    <row r="355" spans="1:4" ht="12" customHeight="1">
      <c r="A355" s="14"/>
      <c r="B355" s="14"/>
      <c r="C355" s="14"/>
      <c r="D355" s="14"/>
    </row>
    <row r="356" spans="1:4" ht="12" customHeight="1">
      <c r="A356" s="14"/>
      <c r="B356" s="14"/>
      <c r="C356" s="14"/>
      <c r="D356" s="14"/>
    </row>
    <row r="357" spans="1:4" ht="12" customHeight="1">
      <c r="A357" s="14"/>
      <c r="B357" s="14"/>
      <c r="C357" s="14"/>
      <c r="D357" s="14"/>
    </row>
    <row r="358" spans="1:4" ht="12" customHeight="1">
      <c r="A358" s="14"/>
      <c r="B358" s="14"/>
      <c r="C358" s="14"/>
      <c r="D358" s="14"/>
    </row>
    <row r="359" spans="1:4" ht="12" customHeight="1">
      <c r="A359" s="14"/>
      <c r="B359" s="14"/>
      <c r="C359" s="14"/>
      <c r="D359" s="14"/>
    </row>
    <row r="360" spans="1:4" ht="12" customHeight="1">
      <c r="A360" s="14"/>
      <c r="B360" s="14"/>
      <c r="C360" s="14"/>
      <c r="D360" s="14"/>
    </row>
    <row r="361" spans="1:4" ht="12" customHeight="1">
      <c r="A361" s="14"/>
      <c r="B361" s="14"/>
      <c r="C361" s="14"/>
      <c r="D361" s="14"/>
    </row>
    <row r="362" spans="1:4" ht="12" customHeight="1">
      <c r="A362" s="14"/>
      <c r="B362" s="14"/>
      <c r="C362" s="14"/>
      <c r="D362" s="14"/>
    </row>
    <row r="363" spans="1:4" ht="12" customHeight="1">
      <c r="A363" s="14"/>
      <c r="B363" s="14"/>
      <c r="C363" s="14"/>
      <c r="D363" s="14"/>
    </row>
    <row r="364" spans="1:4" ht="12" customHeight="1">
      <c r="A364" s="14"/>
      <c r="B364" s="14"/>
      <c r="C364" s="14"/>
      <c r="D364" s="14"/>
    </row>
    <row r="365" spans="1:4" ht="12" customHeight="1">
      <c r="A365" s="14"/>
      <c r="B365" s="14"/>
      <c r="C365" s="14"/>
      <c r="D365" s="14"/>
    </row>
    <row r="366" spans="1:4" ht="12" customHeight="1">
      <c r="A366" s="14"/>
      <c r="B366" s="14"/>
      <c r="C366" s="14"/>
      <c r="D366" s="14"/>
    </row>
    <row r="367" spans="1:4" ht="12" customHeight="1">
      <c r="A367" s="14"/>
      <c r="B367" s="14"/>
      <c r="C367" s="14"/>
      <c r="D367" s="14"/>
    </row>
    <row r="368" spans="1:4" ht="12" customHeight="1">
      <c r="A368" s="14"/>
      <c r="B368" s="14"/>
      <c r="C368" s="14"/>
      <c r="D368" s="14"/>
    </row>
    <row r="369" spans="1:4" ht="12" customHeight="1">
      <c r="A369" s="14"/>
      <c r="B369" s="14"/>
      <c r="C369" s="14"/>
      <c r="D369" s="14"/>
    </row>
    <row r="370" spans="1:4" ht="12" customHeight="1">
      <c r="A370" s="14"/>
      <c r="B370" s="14"/>
      <c r="C370" s="14"/>
      <c r="D370" s="14"/>
    </row>
    <row r="371" spans="1:4" ht="12" customHeight="1">
      <c r="A371" s="14"/>
      <c r="B371" s="14"/>
      <c r="C371" s="14"/>
      <c r="D371" s="14"/>
    </row>
    <row r="372" spans="1:4" ht="12" customHeight="1">
      <c r="A372" s="14"/>
      <c r="B372" s="14"/>
      <c r="C372" s="14"/>
      <c r="D372" s="14"/>
    </row>
    <row r="373" spans="1:4" ht="12" customHeight="1">
      <c r="A373" s="14"/>
      <c r="B373" s="14"/>
      <c r="C373" s="14"/>
      <c r="D373" s="14"/>
    </row>
    <row r="374" spans="1:4" ht="12" customHeight="1">
      <c r="A374" s="14"/>
      <c r="B374" s="14"/>
      <c r="C374" s="14"/>
      <c r="D374" s="14"/>
    </row>
    <row r="375" spans="1:4" ht="12" customHeight="1">
      <c r="A375" s="14"/>
      <c r="B375" s="14"/>
      <c r="C375" s="14"/>
      <c r="D375" s="14"/>
    </row>
    <row r="376" spans="1:4" ht="12" customHeight="1">
      <c r="A376" s="14"/>
      <c r="B376" s="14"/>
      <c r="C376" s="14"/>
      <c r="D376" s="14"/>
    </row>
    <row r="377" spans="1:4" ht="19.5">
      <c r="A377" s="14"/>
      <c r="B377" s="14"/>
      <c r="C377" s="14"/>
      <c r="D377" s="14"/>
    </row>
    <row r="378" spans="1:4" ht="19.5">
      <c r="A378" s="14"/>
      <c r="B378" s="14"/>
      <c r="C378" s="14"/>
      <c r="D378" s="14"/>
    </row>
    <row r="379" spans="1:4" ht="19.5">
      <c r="A379" s="14"/>
      <c r="B379" s="14"/>
      <c r="C379" s="14"/>
      <c r="D379" s="14"/>
    </row>
    <row r="380" spans="1:4" ht="19.5">
      <c r="A380" s="14"/>
      <c r="B380" s="14"/>
      <c r="C380" s="14"/>
      <c r="D380" s="14"/>
    </row>
    <row r="381" spans="1:4" ht="19.5">
      <c r="A381" s="14"/>
      <c r="B381" s="14"/>
      <c r="C381" s="14"/>
      <c r="D381" s="14"/>
    </row>
    <row r="382" spans="1:4" ht="19.5">
      <c r="A382" s="14"/>
      <c r="B382" s="14"/>
      <c r="C382" s="14"/>
      <c r="D382" s="14"/>
    </row>
    <row r="383" spans="1:4" ht="19.5">
      <c r="A383" s="14"/>
      <c r="B383" s="14"/>
      <c r="C383" s="14"/>
      <c r="D383" s="14"/>
    </row>
    <row r="384" spans="1:4" ht="19.5">
      <c r="A384" s="14"/>
      <c r="B384" s="14"/>
      <c r="C384" s="14"/>
      <c r="D384" s="14"/>
    </row>
    <row r="385" spans="1:4" ht="19.5">
      <c r="A385" s="14"/>
      <c r="B385" s="14"/>
      <c r="C385" s="14"/>
      <c r="D385" s="14"/>
    </row>
    <row r="386" spans="1:4" ht="19.5">
      <c r="A386" s="14"/>
      <c r="B386" s="14"/>
      <c r="C386" s="14"/>
      <c r="D386" s="14"/>
    </row>
    <row r="387" spans="1:4" ht="19.5">
      <c r="A387" s="14"/>
      <c r="B387" s="14"/>
      <c r="C387" s="14"/>
      <c r="D387" s="14"/>
    </row>
    <row r="388" spans="1:4" ht="19.5">
      <c r="A388" s="14"/>
      <c r="B388" s="14"/>
      <c r="C388" s="14"/>
      <c r="D388" s="14"/>
    </row>
    <row r="389" spans="1:4" ht="19.5">
      <c r="A389" s="14"/>
      <c r="B389" s="14"/>
      <c r="C389" s="14"/>
      <c r="D389" s="14"/>
    </row>
    <row r="390" spans="1:4" ht="19.5">
      <c r="A390" s="14"/>
      <c r="B390" s="14"/>
      <c r="C390" s="14"/>
      <c r="D390" s="14"/>
    </row>
    <row r="391" spans="1:4" ht="19.5">
      <c r="A391" s="14"/>
      <c r="B391" s="14"/>
      <c r="C391" s="14"/>
      <c r="D391" s="14"/>
    </row>
    <row r="392" spans="1:4" ht="19.5">
      <c r="A392" s="14"/>
      <c r="B392" s="14"/>
      <c r="C392" s="14"/>
      <c r="D392" s="14"/>
    </row>
    <row r="393" spans="1:4" ht="19.5">
      <c r="A393" s="14"/>
      <c r="B393" s="14"/>
      <c r="C393" s="14"/>
      <c r="D393" s="14"/>
    </row>
    <row r="394" spans="1:4" ht="19.5">
      <c r="A394" s="14"/>
      <c r="B394" s="14"/>
      <c r="C394" s="14"/>
      <c r="D394" s="14"/>
    </row>
    <row r="395" spans="1:4" ht="19.5">
      <c r="A395" s="14"/>
      <c r="B395" s="14"/>
      <c r="C395" s="14"/>
      <c r="D395" s="14"/>
    </row>
    <row r="396" spans="1:4" ht="19.5">
      <c r="A396" s="14"/>
      <c r="B396" s="14"/>
      <c r="C396" s="14"/>
      <c r="D396" s="14"/>
    </row>
    <row r="397" spans="1:4" ht="19.5">
      <c r="A397" s="14"/>
      <c r="B397" s="14"/>
      <c r="C397" s="14"/>
      <c r="D397" s="14"/>
    </row>
    <row r="398" spans="1:4" ht="19.5">
      <c r="A398" s="14"/>
      <c r="B398" s="14"/>
      <c r="C398" s="14"/>
      <c r="D398" s="14"/>
    </row>
    <row r="399" spans="1:4" ht="19.5">
      <c r="A399" s="14"/>
      <c r="B399" s="14"/>
      <c r="C399" s="14"/>
      <c r="D399" s="14"/>
    </row>
    <row r="400" spans="1:4" ht="19.5">
      <c r="A400" s="14"/>
      <c r="B400" s="14"/>
      <c r="C400" s="14"/>
      <c r="D400" s="14"/>
    </row>
    <row r="401" spans="1:4" ht="19.5">
      <c r="A401" s="14"/>
      <c r="B401" s="14"/>
      <c r="C401" s="14"/>
      <c r="D401" s="14"/>
    </row>
    <row r="402" spans="1:4" ht="19.5">
      <c r="A402" s="14"/>
      <c r="B402" s="14"/>
      <c r="C402" s="14"/>
      <c r="D402" s="14"/>
    </row>
    <row r="403" spans="1:4" ht="19.5">
      <c r="A403" s="14"/>
      <c r="B403" s="14"/>
      <c r="C403" s="14"/>
      <c r="D403" s="14"/>
    </row>
    <row r="404" spans="1:4" ht="19.5">
      <c r="A404" s="14"/>
      <c r="B404" s="14"/>
      <c r="C404" s="14"/>
      <c r="D404" s="14"/>
    </row>
    <row r="405" spans="1:4" ht="19.5">
      <c r="A405" s="14"/>
      <c r="B405" s="14"/>
      <c r="C405" s="14"/>
      <c r="D405" s="14"/>
    </row>
    <row r="406" spans="1:4" ht="19.5">
      <c r="A406" s="14"/>
      <c r="B406" s="14"/>
      <c r="C406" s="14"/>
      <c r="D406" s="14"/>
    </row>
    <row r="407" spans="1:4" ht="19.5">
      <c r="A407" s="14"/>
      <c r="B407" s="14"/>
      <c r="C407" s="14"/>
      <c r="D407" s="14"/>
    </row>
    <row r="408" spans="1:4" ht="19.5">
      <c r="A408" s="14"/>
      <c r="B408" s="14"/>
      <c r="C408" s="14"/>
      <c r="D408" s="14"/>
    </row>
    <row r="409" spans="1:4" ht="19.5">
      <c r="A409" s="14"/>
      <c r="B409" s="14"/>
      <c r="C409" s="14"/>
      <c r="D409" s="14"/>
    </row>
    <row r="410" spans="1:4" ht="19.5">
      <c r="A410" s="14"/>
      <c r="B410" s="14"/>
      <c r="C410" s="14"/>
      <c r="D410" s="14"/>
    </row>
    <row r="411" spans="1:4" ht="19.5">
      <c r="A411" s="14"/>
      <c r="B411" s="14"/>
      <c r="C411" s="14"/>
      <c r="D411" s="14"/>
    </row>
    <row r="412" spans="1:4" ht="19.5">
      <c r="A412" s="14"/>
      <c r="B412" s="14"/>
      <c r="C412" s="14"/>
      <c r="D412" s="14"/>
    </row>
    <row r="413" spans="1:4" ht="19.5">
      <c r="A413" s="14"/>
      <c r="B413" s="14"/>
      <c r="C413" s="14"/>
      <c r="D413" s="14"/>
    </row>
    <row r="414" spans="1:4" ht="19.5">
      <c r="A414" s="14"/>
      <c r="B414" s="14"/>
      <c r="C414" s="14"/>
      <c r="D414" s="14"/>
    </row>
    <row r="415" spans="1:4" ht="19.5">
      <c r="A415" s="14"/>
      <c r="B415" s="14"/>
      <c r="C415" s="14"/>
      <c r="D415" s="14"/>
    </row>
    <row r="416" spans="1:4" ht="19.5">
      <c r="A416" s="14"/>
      <c r="B416" s="14"/>
      <c r="C416" s="14"/>
      <c r="D416" s="14"/>
    </row>
    <row r="417" spans="1:4" ht="19.5">
      <c r="A417" s="14"/>
      <c r="B417" s="14"/>
      <c r="C417" s="14"/>
      <c r="D417" s="14"/>
    </row>
    <row r="418" spans="1:4" ht="19.5">
      <c r="A418" s="14"/>
      <c r="B418" s="14"/>
      <c r="C418" s="14"/>
      <c r="D418" s="14"/>
    </row>
    <row r="419" spans="1:4" ht="19.5">
      <c r="A419" s="14"/>
      <c r="B419" s="14"/>
      <c r="C419" s="14"/>
      <c r="D419" s="14"/>
    </row>
    <row r="420" spans="1:4" ht="19.5">
      <c r="A420" s="14"/>
      <c r="B420" s="14"/>
      <c r="C420" s="14"/>
      <c r="D420" s="14"/>
    </row>
    <row r="421" spans="1:4" ht="19.5">
      <c r="A421" s="14"/>
      <c r="B421" s="14"/>
      <c r="C421" s="14"/>
      <c r="D421" s="14"/>
    </row>
    <row r="422" spans="1:4" ht="19.5">
      <c r="A422" s="14"/>
      <c r="B422" s="14"/>
      <c r="C422" s="14"/>
      <c r="D422" s="14"/>
    </row>
    <row r="423" spans="1:4" ht="19.5">
      <c r="A423" s="14"/>
      <c r="B423" s="14"/>
      <c r="C423" s="14"/>
      <c r="D423" s="14"/>
    </row>
    <row r="424" spans="1:4" ht="19.5">
      <c r="A424" s="14"/>
      <c r="B424" s="14"/>
      <c r="C424" s="14"/>
      <c r="D424" s="14"/>
    </row>
    <row r="425" spans="1:4" ht="19.5">
      <c r="A425" s="14"/>
      <c r="B425" s="14"/>
      <c r="C425" s="14"/>
      <c r="D425" s="14"/>
    </row>
    <row r="426" spans="1:4" ht="19.5">
      <c r="A426" s="14"/>
      <c r="B426" s="14"/>
      <c r="C426" s="14"/>
      <c r="D426" s="14"/>
    </row>
    <row r="427" spans="1:4" ht="19.5">
      <c r="A427" s="14"/>
      <c r="B427" s="14"/>
      <c r="C427" s="14"/>
      <c r="D427" s="14"/>
    </row>
    <row r="428" spans="1:4" ht="19.5">
      <c r="A428" s="14"/>
      <c r="B428" s="14"/>
      <c r="C428" s="14"/>
      <c r="D428" s="14"/>
    </row>
    <row r="429" spans="1:4" ht="19.5">
      <c r="A429" s="14"/>
      <c r="B429" s="14"/>
      <c r="C429" s="14"/>
      <c r="D429" s="14"/>
    </row>
    <row r="430" spans="1:4" ht="19.5">
      <c r="A430" s="14"/>
      <c r="B430" s="14"/>
      <c r="C430" s="14"/>
      <c r="D430" s="14"/>
    </row>
    <row r="431" spans="1:4" ht="19.5">
      <c r="A431" s="14"/>
      <c r="B431" s="14"/>
      <c r="C431" s="14"/>
      <c r="D431" s="14"/>
    </row>
    <row r="432" spans="1:4" ht="19.5">
      <c r="A432" s="14"/>
      <c r="B432" s="14"/>
      <c r="C432" s="14"/>
      <c r="D432" s="14"/>
    </row>
    <row r="433" spans="1:4" ht="19.5">
      <c r="A433" s="14"/>
      <c r="B433" s="14"/>
      <c r="C433" s="14"/>
      <c r="D433" s="14"/>
    </row>
    <row r="434" spans="1:4" ht="19.5">
      <c r="A434" s="14"/>
      <c r="B434" s="14"/>
      <c r="C434" s="14"/>
      <c r="D434" s="14"/>
    </row>
    <row r="435" spans="1:4" ht="19.5">
      <c r="A435" s="14"/>
      <c r="B435" s="14"/>
      <c r="C435" s="14"/>
      <c r="D435" s="14"/>
    </row>
    <row r="436" spans="1:4" ht="19.5">
      <c r="A436" s="14"/>
      <c r="B436" s="14"/>
      <c r="C436" s="14"/>
      <c r="D436" s="14"/>
    </row>
    <row r="437" spans="1:4" ht="19.5">
      <c r="A437" s="14"/>
      <c r="B437" s="14"/>
      <c r="C437" s="14"/>
      <c r="D437" s="14"/>
    </row>
    <row r="438" spans="1:4" ht="19.5">
      <c r="A438" s="14"/>
      <c r="B438" s="14"/>
      <c r="C438" s="14"/>
      <c r="D438" s="14"/>
    </row>
    <row r="439" spans="1:4" ht="19.5">
      <c r="A439" s="14"/>
      <c r="B439" s="14"/>
      <c r="C439" s="14"/>
      <c r="D439" s="14"/>
    </row>
    <row r="440" spans="1:4" ht="19.5">
      <c r="A440" s="14"/>
      <c r="B440" s="14"/>
      <c r="C440" s="14"/>
      <c r="D440" s="14"/>
    </row>
    <row r="441" spans="1:4" ht="19.5">
      <c r="A441" s="14"/>
      <c r="B441" s="14"/>
      <c r="C441" s="14"/>
      <c r="D441" s="14"/>
    </row>
    <row r="442" spans="1:4" ht="19.5">
      <c r="A442" s="14"/>
      <c r="B442" s="14"/>
      <c r="C442" s="14"/>
      <c r="D442" s="14"/>
    </row>
    <row r="443" spans="1:4" ht="19.5">
      <c r="A443" s="14"/>
      <c r="B443" s="14"/>
      <c r="C443" s="14"/>
      <c r="D443" s="14"/>
    </row>
    <row r="444" spans="1:4" ht="19.5">
      <c r="A444" s="14"/>
      <c r="B444" s="14"/>
      <c r="C444" s="14"/>
      <c r="D444" s="14"/>
    </row>
    <row r="445" spans="1:4" ht="19.5">
      <c r="A445" s="14"/>
      <c r="B445" s="14"/>
      <c r="C445" s="14"/>
      <c r="D445" s="14"/>
    </row>
    <row r="446" spans="1:4" ht="19.5">
      <c r="A446" s="14"/>
      <c r="B446" s="14"/>
      <c r="C446" s="14"/>
      <c r="D446" s="14"/>
    </row>
    <row r="447" spans="1:4" ht="19.5">
      <c r="A447" s="14"/>
      <c r="B447" s="14"/>
      <c r="C447" s="14"/>
      <c r="D447" s="14"/>
    </row>
    <row r="448" spans="1:4" ht="19.5">
      <c r="A448" s="14"/>
      <c r="B448" s="14"/>
      <c r="C448" s="14"/>
      <c r="D448" s="14"/>
    </row>
    <row r="449" spans="1:4" ht="19.5">
      <c r="A449" s="14"/>
      <c r="B449" s="14"/>
      <c r="C449" s="14"/>
      <c r="D449" s="14"/>
    </row>
    <row r="450" spans="1:4" ht="19.5">
      <c r="A450" s="14"/>
      <c r="B450" s="14"/>
      <c r="C450" s="14"/>
      <c r="D450" s="14"/>
    </row>
    <row r="451" spans="1:4" ht="19.5">
      <c r="A451" s="14"/>
      <c r="B451" s="14"/>
      <c r="C451" s="14"/>
      <c r="D451" s="14"/>
    </row>
    <row r="452" spans="1:4" ht="19.5">
      <c r="A452" s="14"/>
      <c r="B452" s="14"/>
      <c r="C452" s="14"/>
      <c r="D452" s="14"/>
    </row>
    <row r="453" spans="1:4" ht="19.5">
      <c r="A453" s="14"/>
      <c r="B453" s="14"/>
      <c r="C453" s="14"/>
      <c r="D453" s="14"/>
    </row>
    <row r="454" spans="1:4" ht="19.5">
      <c r="A454" s="14"/>
      <c r="B454" s="14"/>
      <c r="C454" s="14"/>
      <c r="D454" s="14"/>
    </row>
    <row r="455" spans="1:4" ht="19.5">
      <c r="A455" s="14"/>
      <c r="B455" s="14"/>
      <c r="C455" s="14"/>
      <c r="D455" s="14"/>
    </row>
    <row r="456" spans="1:4" ht="19.5">
      <c r="A456" s="14"/>
      <c r="B456" s="14"/>
      <c r="C456" s="14"/>
      <c r="D456" s="14"/>
    </row>
    <row r="457" spans="1:4" ht="19.5">
      <c r="A457" s="14"/>
      <c r="B457" s="14"/>
      <c r="C457" s="14"/>
      <c r="D457" s="14"/>
    </row>
    <row r="458" spans="1:4" ht="19.5">
      <c r="A458" s="14"/>
      <c r="B458" s="14"/>
      <c r="C458" s="14"/>
      <c r="D458" s="14"/>
    </row>
    <row r="459" spans="1:4" ht="19.5">
      <c r="A459" s="14"/>
      <c r="B459" s="14"/>
      <c r="C459" s="14"/>
      <c r="D459" s="14"/>
    </row>
    <row r="460" spans="1:4" ht="19.5">
      <c r="A460" s="14"/>
      <c r="B460" s="14"/>
      <c r="C460" s="14"/>
      <c r="D460" s="14"/>
    </row>
    <row r="461" spans="1:4" ht="19.5">
      <c r="A461" s="14"/>
      <c r="B461" s="14"/>
      <c r="C461" s="14"/>
      <c r="D461" s="14"/>
    </row>
    <row r="462" spans="1:4" ht="19.5">
      <c r="A462" s="14"/>
      <c r="B462" s="14"/>
      <c r="C462" s="14"/>
      <c r="D462" s="14"/>
    </row>
    <row r="463" spans="1:4" ht="19.5">
      <c r="A463" s="14"/>
      <c r="B463" s="14"/>
      <c r="C463" s="14"/>
      <c r="D463" s="14"/>
    </row>
    <row r="464" spans="1:4" ht="19.5">
      <c r="A464" s="14"/>
      <c r="B464" s="14"/>
      <c r="C464" s="14"/>
      <c r="D464" s="14"/>
    </row>
    <row r="465" spans="1:4" ht="19.5">
      <c r="A465" s="14"/>
      <c r="B465" s="14"/>
      <c r="C465" s="14"/>
      <c r="D465" s="14"/>
    </row>
    <row r="466" spans="1:4" ht="19.5">
      <c r="A466" s="14"/>
      <c r="B466" s="14"/>
      <c r="C466" s="14"/>
      <c r="D466" s="14"/>
    </row>
    <row r="467" spans="1:4" ht="19.5">
      <c r="A467" s="14"/>
      <c r="B467" s="14"/>
      <c r="C467" s="14"/>
      <c r="D467" s="14"/>
    </row>
    <row r="468" spans="1:4" ht="19.5">
      <c r="A468" s="14"/>
      <c r="B468" s="14"/>
      <c r="C468" s="14"/>
      <c r="D468" s="14"/>
    </row>
    <row r="469" spans="1:4" ht="19.5">
      <c r="A469" s="14"/>
      <c r="B469" s="14"/>
      <c r="C469" s="14"/>
      <c r="D469" s="14"/>
    </row>
    <row r="470" spans="1:4" ht="19.5">
      <c r="A470" s="14"/>
      <c r="B470" s="14"/>
      <c r="C470" s="14"/>
      <c r="D470" s="14"/>
    </row>
    <row r="471" spans="1:4" ht="19.5">
      <c r="A471" s="14"/>
      <c r="B471" s="14"/>
      <c r="C471" s="14"/>
      <c r="D471" s="14"/>
    </row>
    <row r="472" spans="1:4" ht="19.5">
      <c r="A472" s="14"/>
      <c r="B472" s="14"/>
      <c r="C472" s="14"/>
      <c r="D472" s="14"/>
    </row>
    <row r="473" spans="1:4" ht="19.5">
      <c r="A473" s="14"/>
      <c r="B473" s="14"/>
      <c r="C473" s="14"/>
      <c r="D473" s="14"/>
    </row>
    <row r="474" spans="1:4" ht="19.5">
      <c r="A474" s="14"/>
      <c r="B474" s="14"/>
      <c r="C474" s="14"/>
      <c r="D474" s="14"/>
    </row>
    <row r="475" spans="1:4" ht="19.5">
      <c r="A475" s="14"/>
      <c r="B475" s="14"/>
      <c r="C475" s="14"/>
      <c r="D475" s="14"/>
    </row>
    <row r="476" spans="1:4" ht="19.5">
      <c r="A476" s="14"/>
      <c r="B476" s="14"/>
      <c r="C476" s="14"/>
      <c r="D476" s="14"/>
    </row>
    <row r="477" spans="1:4" ht="19.5">
      <c r="A477" s="14"/>
      <c r="B477" s="14"/>
      <c r="C477" s="14"/>
      <c r="D477" s="14"/>
    </row>
    <row r="478" spans="1:4" ht="19.5">
      <c r="A478" s="14"/>
      <c r="B478" s="14"/>
      <c r="C478" s="14"/>
      <c r="D478" s="14"/>
    </row>
    <row r="479" spans="1:4" ht="19.5">
      <c r="A479" s="14"/>
      <c r="B479" s="14"/>
      <c r="C479" s="14"/>
      <c r="D479" s="14"/>
    </row>
    <row r="480" spans="1:4" ht="19.5">
      <c r="A480" s="14"/>
      <c r="B480" s="14"/>
      <c r="C480" s="14"/>
      <c r="D480" s="14"/>
    </row>
    <row r="481" spans="1:4" ht="19.5">
      <c r="A481" s="14"/>
      <c r="B481" s="14"/>
      <c r="C481" s="14"/>
      <c r="D481" s="14"/>
    </row>
    <row r="482" spans="1:4" ht="19.5">
      <c r="A482" s="14"/>
      <c r="B482" s="14"/>
      <c r="C482" s="14"/>
      <c r="D482" s="14"/>
    </row>
    <row r="483" spans="1:4" ht="19.5">
      <c r="A483" s="14"/>
      <c r="B483" s="14"/>
      <c r="C483" s="14"/>
      <c r="D483" s="14"/>
    </row>
    <row r="484" spans="1:4" ht="19.5">
      <c r="A484" s="14"/>
      <c r="B484" s="14"/>
      <c r="C484" s="14"/>
      <c r="D484" s="14"/>
    </row>
    <row r="485" spans="1:4" ht="19.5">
      <c r="A485" s="14"/>
      <c r="B485" s="14"/>
      <c r="C485" s="14"/>
      <c r="D485" s="14"/>
    </row>
    <row r="486" spans="1:4" ht="19.5">
      <c r="A486" s="14"/>
      <c r="B486" s="14"/>
      <c r="C486" s="14"/>
      <c r="D486" s="14"/>
    </row>
    <row r="487" spans="1:4" ht="19.5">
      <c r="A487" s="14"/>
      <c r="B487" s="14"/>
      <c r="C487" s="14"/>
      <c r="D487" s="14"/>
    </row>
    <row r="488" spans="1:4" ht="19.5">
      <c r="A488" s="14"/>
      <c r="B488" s="14"/>
      <c r="C488" s="14"/>
      <c r="D488" s="14"/>
    </row>
    <row r="489" spans="1:4" ht="19.5">
      <c r="A489" s="14"/>
      <c r="B489" s="14"/>
      <c r="C489" s="14"/>
      <c r="D489" s="14"/>
    </row>
    <row r="490" spans="1:4" ht="19.5">
      <c r="A490" s="14"/>
      <c r="B490" s="14"/>
      <c r="C490" s="14"/>
      <c r="D490" s="14"/>
    </row>
    <row r="491" spans="1:4" ht="19.5">
      <c r="A491" s="14"/>
      <c r="B491" s="14"/>
      <c r="C491" s="14"/>
      <c r="D491" s="14"/>
    </row>
    <row r="492" spans="1:4" ht="19.5">
      <c r="A492" s="14"/>
      <c r="B492" s="14"/>
      <c r="C492" s="14"/>
      <c r="D492" s="14"/>
    </row>
    <row r="493" spans="1:4" ht="19.5">
      <c r="A493" s="14"/>
      <c r="B493" s="14"/>
      <c r="C493" s="14"/>
      <c r="D493" s="14"/>
    </row>
    <row r="494" spans="1:4" ht="19.5">
      <c r="A494" s="14"/>
      <c r="B494" s="14"/>
      <c r="C494" s="14"/>
      <c r="D494" s="14"/>
    </row>
    <row r="495" spans="1:4" ht="19.5">
      <c r="A495" s="14"/>
      <c r="B495" s="14"/>
      <c r="C495" s="14"/>
      <c r="D495" s="14"/>
    </row>
    <row r="496" spans="1:4" ht="19.5">
      <c r="A496" s="14"/>
      <c r="B496" s="14"/>
      <c r="C496" s="14"/>
      <c r="D496" s="14"/>
    </row>
    <row r="497" spans="1:4" ht="19.5">
      <c r="A497" s="14"/>
      <c r="B497" s="14"/>
      <c r="C497" s="14"/>
      <c r="D497" s="14"/>
    </row>
    <row r="498" spans="1:4" ht="19.5">
      <c r="A498" s="14"/>
      <c r="B498" s="14"/>
      <c r="C498" s="14"/>
      <c r="D498" s="14"/>
    </row>
    <row r="499" spans="1:4" ht="19.5">
      <c r="A499" s="14"/>
      <c r="B499" s="14"/>
      <c r="C499" s="14"/>
      <c r="D499" s="14"/>
    </row>
    <row r="500" spans="1:4" ht="19.5">
      <c r="A500" s="14"/>
      <c r="B500" s="14"/>
      <c r="C500" s="14"/>
      <c r="D500" s="14"/>
    </row>
    <row r="501" spans="1:4" ht="19.5">
      <c r="A501" s="14"/>
      <c r="B501" s="14"/>
      <c r="C501" s="14"/>
      <c r="D501" s="14"/>
    </row>
    <row r="502" spans="1:4" ht="19.5">
      <c r="A502" s="14"/>
      <c r="B502" s="14"/>
      <c r="C502" s="14"/>
      <c r="D502" s="14"/>
    </row>
    <row r="503" spans="1:4" ht="19.5">
      <c r="A503" s="14"/>
      <c r="B503" s="14"/>
      <c r="C503" s="14"/>
      <c r="D503" s="14"/>
    </row>
    <row r="504" spans="1:4" ht="19.5">
      <c r="A504" s="14"/>
      <c r="B504" s="14"/>
      <c r="C504" s="14"/>
      <c r="D504" s="14"/>
    </row>
    <row r="505" spans="1:4" ht="19.5">
      <c r="A505" s="14"/>
      <c r="B505" s="14"/>
      <c r="C505" s="14"/>
      <c r="D505" s="14"/>
    </row>
    <row r="506" spans="1:4" ht="19.5">
      <c r="A506" s="14"/>
      <c r="B506" s="14"/>
      <c r="C506" s="14"/>
      <c r="D506" s="14"/>
    </row>
    <row r="507" spans="1:4" ht="19.5">
      <c r="A507" s="14"/>
      <c r="B507" s="14"/>
      <c r="C507" s="14"/>
      <c r="D507" s="14"/>
    </row>
    <row r="508" spans="1:4" ht="19.5">
      <c r="A508" s="14"/>
      <c r="B508" s="14"/>
      <c r="C508" s="14"/>
      <c r="D508" s="14"/>
    </row>
    <row r="509" spans="1:4" ht="19.5">
      <c r="A509" s="14"/>
      <c r="B509" s="14"/>
      <c r="C509" s="14"/>
      <c r="D509" s="14"/>
    </row>
    <row r="510" spans="1:4" ht="19.5">
      <c r="A510" s="14"/>
      <c r="B510" s="14"/>
      <c r="C510" s="14"/>
      <c r="D510" s="14"/>
    </row>
    <row r="511" spans="1:4" ht="19.5">
      <c r="A511" s="14"/>
      <c r="B511" s="14"/>
      <c r="C511" s="14"/>
      <c r="D511" s="14"/>
    </row>
    <row r="512" spans="1:4" ht="19.5">
      <c r="A512" s="14"/>
      <c r="B512" s="14"/>
      <c r="C512" s="14"/>
      <c r="D512" s="14"/>
    </row>
    <row r="513" spans="1:4" ht="19.5">
      <c r="A513" s="14"/>
      <c r="B513" s="14"/>
      <c r="C513" s="14"/>
      <c r="D513" s="14"/>
    </row>
    <row r="514" spans="1:4" ht="19.5">
      <c r="A514" s="14"/>
      <c r="B514" s="14"/>
      <c r="C514" s="14"/>
      <c r="D514" s="14"/>
    </row>
    <row r="515" spans="1:4" ht="19.5">
      <c r="A515" s="14"/>
      <c r="B515" s="14"/>
      <c r="C515" s="14"/>
      <c r="D515" s="14"/>
    </row>
    <row r="516" spans="1:4" ht="19.5">
      <c r="A516" s="14"/>
      <c r="B516" s="14"/>
      <c r="C516" s="14"/>
      <c r="D516" s="14"/>
    </row>
    <row r="517" spans="1:4" ht="19.5">
      <c r="A517" s="14"/>
      <c r="B517" s="14"/>
      <c r="C517" s="14"/>
      <c r="D517" s="14"/>
    </row>
    <row r="518" spans="1:4" ht="19.5">
      <c r="A518" s="14"/>
      <c r="B518" s="14"/>
      <c r="C518" s="14"/>
      <c r="D518" s="14"/>
    </row>
    <row r="519" spans="1:4" ht="19.5">
      <c r="A519" s="14"/>
      <c r="B519" s="14"/>
      <c r="C519" s="14"/>
      <c r="D519" s="14"/>
    </row>
    <row r="520" spans="1:4" ht="19.5">
      <c r="A520" s="14"/>
      <c r="B520" s="14"/>
      <c r="C520" s="14"/>
      <c r="D520" s="14"/>
    </row>
    <row r="521" spans="1:4" ht="19.5">
      <c r="A521" s="14"/>
      <c r="B521" s="14"/>
      <c r="C521" s="14"/>
      <c r="D521" s="14"/>
    </row>
    <row r="522" spans="1:4" ht="19.5">
      <c r="A522" s="14"/>
      <c r="B522" s="14"/>
      <c r="C522" s="14"/>
      <c r="D522" s="14"/>
    </row>
    <row r="523" spans="1:4" ht="19.5">
      <c r="A523" s="14"/>
      <c r="B523" s="14"/>
      <c r="C523" s="14"/>
      <c r="D523" s="14"/>
    </row>
    <row r="524" spans="1:4" ht="19.5">
      <c r="A524" s="14"/>
      <c r="B524" s="14"/>
      <c r="C524" s="14"/>
      <c r="D524" s="14"/>
    </row>
    <row r="525" spans="1:4" ht="19.5">
      <c r="A525" s="14"/>
      <c r="B525" s="14"/>
      <c r="C525" s="14"/>
      <c r="D525" s="14"/>
    </row>
    <row r="526" spans="1:4" ht="19.5">
      <c r="A526" s="14"/>
      <c r="B526" s="14"/>
      <c r="C526" s="14"/>
      <c r="D526" s="14"/>
    </row>
    <row r="527" spans="1:4" ht="19.5">
      <c r="A527" s="14"/>
      <c r="B527" s="14"/>
      <c r="C527" s="14"/>
      <c r="D527" s="14"/>
    </row>
    <row r="528" spans="1:4" ht="19.5">
      <c r="A528" s="14"/>
      <c r="B528" s="14"/>
      <c r="C528" s="14"/>
      <c r="D528" s="14"/>
    </row>
    <row r="529" spans="1:4" ht="19.5">
      <c r="A529" s="14"/>
      <c r="B529" s="14"/>
      <c r="C529" s="14"/>
      <c r="D529" s="14"/>
    </row>
    <row r="530" spans="1:4" ht="19.5">
      <c r="A530" s="14"/>
      <c r="B530" s="14"/>
      <c r="C530" s="14"/>
      <c r="D530" s="14"/>
    </row>
    <row r="531" spans="1:4" ht="19.5">
      <c r="A531" s="14"/>
      <c r="B531" s="14"/>
      <c r="C531" s="14"/>
      <c r="D531" s="14"/>
    </row>
    <row r="532" spans="1:4" ht="19.5">
      <c r="A532" s="14"/>
      <c r="B532" s="14"/>
      <c r="C532" s="14"/>
      <c r="D532" s="14"/>
    </row>
    <row r="533" spans="1:4" ht="19.5">
      <c r="A533" s="14"/>
      <c r="B533" s="14"/>
      <c r="C533" s="14"/>
      <c r="D533" s="14"/>
    </row>
    <row r="534" spans="1:4" ht="19.5">
      <c r="A534" s="14"/>
      <c r="B534" s="14"/>
      <c r="C534" s="14"/>
      <c r="D534" s="14"/>
    </row>
    <row r="535" spans="1:4" ht="19.5">
      <c r="A535" s="14"/>
      <c r="B535" s="14"/>
      <c r="C535" s="14"/>
      <c r="D535" s="14"/>
    </row>
    <row r="536" spans="1:4" ht="19.5">
      <c r="A536" s="14"/>
      <c r="B536" s="14"/>
      <c r="C536" s="14"/>
      <c r="D536" s="14"/>
    </row>
    <row r="537" spans="1:4" ht="19.5">
      <c r="A537" s="14"/>
      <c r="B537" s="14"/>
      <c r="C537" s="14"/>
      <c r="D537" s="14"/>
    </row>
    <row r="538" spans="1:4" ht="19.5">
      <c r="A538" s="14"/>
      <c r="B538" s="14"/>
      <c r="C538" s="14"/>
      <c r="D538" s="14"/>
    </row>
    <row r="539" spans="1:4" ht="19.5">
      <c r="A539" s="14"/>
      <c r="B539" s="14"/>
      <c r="C539" s="14"/>
      <c r="D539" s="14"/>
    </row>
    <row r="540" spans="1:4" ht="19.5">
      <c r="A540" s="14"/>
      <c r="B540" s="14"/>
      <c r="C540" s="14"/>
      <c r="D540" s="14"/>
    </row>
    <row r="541" spans="1:4" ht="19.5">
      <c r="A541" s="14"/>
      <c r="B541" s="14"/>
      <c r="C541" s="14"/>
      <c r="D541" s="14"/>
    </row>
    <row r="542" spans="1:4" ht="19.5">
      <c r="A542" s="14"/>
      <c r="B542" s="14"/>
      <c r="C542" s="14"/>
      <c r="D542" s="14"/>
    </row>
    <row r="543" spans="1:4" ht="19.5">
      <c r="A543" s="14"/>
      <c r="B543" s="14"/>
      <c r="C543" s="14"/>
      <c r="D543" s="14"/>
    </row>
    <row r="544" spans="1:4" ht="19.5">
      <c r="A544" s="14"/>
      <c r="B544" s="14"/>
      <c r="C544" s="14"/>
      <c r="D544" s="14"/>
    </row>
    <row r="545" spans="1:4" ht="19.5">
      <c r="A545" s="14"/>
      <c r="B545" s="14"/>
      <c r="C545" s="14"/>
      <c r="D545" s="14"/>
    </row>
    <row r="546" spans="1:4" ht="19.5">
      <c r="A546" s="14"/>
      <c r="B546" s="14"/>
      <c r="C546" s="14"/>
      <c r="D546" s="14"/>
    </row>
    <row r="547" spans="1:4" ht="19.5">
      <c r="A547" s="14"/>
      <c r="B547" s="14"/>
      <c r="C547" s="14"/>
      <c r="D547" s="14"/>
    </row>
    <row r="548" spans="1:4" ht="19.5">
      <c r="A548" s="14"/>
      <c r="B548" s="14"/>
      <c r="C548" s="14"/>
      <c r="D548" s="14"/>
    </row>
    <row r="549" spans="1:4" ht="19.5">
      <c r="A549" s="14"/>
      <c r="B549" s="14"/>
      <c r="C549" s="14"/>
      <c r="D549" s="14"/>
    </row>
    <row r="550" spans="1:4" ht="19.5">
      <c r="A550" s="14"/>
      <c r="B550" s="14"/>
      <c r="C550" s="14"/>
      <c r="D550" s="14"/>
    </row>
    <row r="551" spans="1:4" ht="19.5">
      <c r="A551" s="14"/>
      <c r="B551" s="14"/>
      <c r="C551" s="14"/>
      <c r="D551" s="14"/>
    </row>
    <row r="552" spans="1:4" ht="19.5">
      <c r="A552" s="14"/>
      <c r="B552" s="14"/>
      <c r="C552" s="14"/>
      <c r="D552" s="14"/>
    </row>
    <row r="553" spans="1:4" ht="19.5">
      <c r="A553" s="14"/>
      <c r="B553" s="14"/>
      <c r="C553" s="14"/>
      <c r="D553" s="14"/>
    </row>
    <row r="554" spans="1:4" ht="19.5">
      <c r="A554" s="14"/>
      <c r="B554" s="14"/>
      <c r="C554" s="14"/>
      <c r="D554" s="14"/>
    </row>
    <row r="555" spans="1:4" ht="19.5">
      <c r="A555" s="14"/>
      <c r="B555" s="14"/>
      <c r="C555" s="14"/>
      <c r="D555" s="14"/>
    </row>
    <row r="556" spans="1:4" ht="19.5">
      <c r="A556" s="14"/>
      <c r="B556" s="14"/>
      <c r="C556" s="14"/>
      <c r="D556" s="14"/>
    </row>
    <row r="557" spans="1:4" ht="19.5">
      <c r="A557" s="14"/>
      <c r="B557" s="14"/>
      <c r="C557" s="14"/>
      <c r="D557" s="14"/>
    </row>
    <row r="558" spans="1:4" ht="19.5">
      <c r="A558" s="14"/>
      <c r="B558" s="14"/>
      <c r="C558" s="14"/>
      <c r="D558" s="14"/>
    </row>
    <row r="559" spans="1:4" ht="19.5">
      <c r="A559" s="14"/>
      <c r="B559" s="14"/>
      <c r="C559" s="14"/>
      <c r="D559" s="14"/>
    </row>
    <row r="560" spans="1:4" ht="19.5">
      <c r="A560" s="14"/>
      <c r="B560" s="14"/>
      <c r="C560" s="14"/>
      <c r="D560" s="14"/>
    </row>
    <row r="561" spans="1:4" ht="19.5">
      <c r="A561" s="14"/>
      <c r="B561" s="14"/>
      <c r="C561" s="14"/>
      <c r="D561" s="14"/>
    </row>
    <row r="562" spans="1:4" ht="19.5">
      <c r="A562" s="14"/>
      <c r="B562" s="14"/>
      <c r="C562" s="14"/>
      <c r="D562" s="14"/>
    </row>
    <row r="563" spans="1:4" ht="19.5">
      <c r="A563" s="14"/>
      <c r="B563" s="14"/>
      <c r="C563" s="14"/>
      <c r="D563" s="14"/>
    </row>
    <row r="564" spans="1:4" ht="19.5">
      <c r="A564" s="14"/>
      <c r="B564" s="14"/>
      <c r="C564" s="14"/>
      <c r="D564" s="14"/>
    </row>
    <row r="565" spans="1:4" ht="19.5">
      <c r="A565" s="14"/>
      <c r="B565" s="14"/>
      <c r="C565" s="14"/>
      <c r="D565" s="14"/>
    </row>
    <row r="566" spans="1:4" ht="19.5">
      <c r="A566" s="14"/>
      <c r="B566" s="14"/>
      <c r="C566" s="14"/>
      <c r="D566" s="14"/>
    </row>
    <row r="567" spans="1:4" ht="19.5">
      <c r="A567" s="14"/>
      <c r="B567" s="14"/>
      <c r="C567" s="14"/>
      <c r="D567" s="14"/>
    </row>
    <row r="568" spans="1:4" ht="19.5">
      <c r="A568" s="14"/>
      <c r="B568" s="14"/>
      <c r="C568" s="14"/>
      <c r="D568" s="14"/>
    </row>
    <row r="569" spans="1:4" ht="19.5">
      <c r="A569" s="14"/>
      <c r="B569" s="14"/>
      <c r="C569" s="14"/>
      <c r="D569" s="14"/>
    </row>
    <row r="570" spans="1:4" ht="19.5">
      <c r="A570" s="14"/>
      <c r="B570" s="14"/>
      <c r="C570" s="14"/>
      <c r="D570" s="14"/>
    </row>
    <row r="571" spans="1:4" ht="19.5">
      <c r="A571" s="14"/>
      <c r="B571" s="14"/>
      <c r="C571" s="14"/>
      <c r="D571" s="14"/>
    </row>
    <row r="572" spans="1:4" ht="19.5">
      <c r="A572" s="14"/>
      <c r="B572" s="14"/>
      <c r="C572" s="14"/>
      <c r="D572" s="14"/>
    </row>
    <row r="573" spans="1:4" ht="19.5">
      <c r="A573" s="14"/>
      <c r="B573" s="14"/>
      <c r="C573" s="14"/>
      <c r="D573" s="14"/>
    </row>
    <row r="574" spans="1:4" ht="19.5">
      <c r="A574" s="14"/>
      <c r="B574" s="14"/>
      <c r="C574" s="14"/>
      <c r="D574" s="14"/>
    </row>
    <row r="575" spans="1:4" ht="19.5">
      <c r="A575" s="14"/>
      <c r="B575" s="14"/>
      <c r="C575" s="14"/>
      <c r="D575" s="14"/>
    </row>
    <row r="576" spans="1:4" ht="19.5">
      <c r="A576" s="14"/>
      <c r="B576" s="14"/>
      <c r="C576" s="14"/>
      <c r="D576" s="14"/>
    </row>
    <row r="577" spans="1:4" ht="19.5">
      <c r="A577" s="14"/>
      <c r="B577" s="14"/>
      <c r="C577" s="14"/>
      <c r="D577" s="14"/>
    </row>
    <row r="578" spans="1:4" ht="19.5">
      <c r="A578" s="14"/>
      <c r="B578" s="14"/>
      <c r="C578" s="14"/>
      <c r="D578" s="14"/>
    </row>
    <row r="579" spans="1:4" ht="19.5">
      <c r="A579" s="14"/>
      <c r="B579" s="14"/>
      <c r="C579" s="14"/>
      <c r="D579" s="14"/>
    </row>
    <row r="580" spans="1:4" ht="19.5">
      <c r="A580" s="14"/>
      <c r="B580" s="14"/>
      <c r="C580" s="14"/>
      <c r="D580" s="14"/>
    </row>
    <row r="581" spans="1:4" ht="19.5">
      <c r="A581" s="14"/>
      <c r="B581" s="14"/>
      <c r="C581" s="14"/>
      <c r="D581" s="14"/>
    </row>
    <row r="582" spans="1:4" ht="19.5">
      <c r="A582" s="14"/>
      <c r="B582" s="14"/>
      <c r="C582" s="14"/>
      <c r="D582" s="14"/>
    </row>
    <row r="583" spans="1:4" ht="19.5">
      <c r="A583" s="14"/>
      <c r="B583" s="14"/>
      <c r="C583" s="14"/>
      <c r="D583" s="14"/>
    </row>
    <row r="584" spans="1:4" ht="19.5">
      <c r="A584" s="14"/>
      <c r="B584" s="14"/>
      <c r="C584" s="14"/>
      <c r="D584" s="14"/>
    </row>
    <row r="585" spans="1:4" ht="19.5">
      <c r="A585" s="14"/>
      <c r="B585" s="14"/>
      <c r="C585" s="14"/>
      <c r="D585" s="14"/>
    </row>
    <row r="586" spans="1:4" ht="19.5">
      <c r="A586" s="14"/>
      <c r="B586" s="14"/>
      <c r="C586" s="14"/>
      <c r="D586" s="14"/>
    </row>
    <row r="587" spans="1:4" ht="19.5">
      <c r="A587" s="14"/>
      <c r="B587" s="14"/>
      <c r="C587" s="14"/>
      <c r="D587" s="14"/>
    </row>
    <row r="588" spans="1:4" ht="19.5">
      <c r="A588" s="14"/>
      <c r="B588" s="14"/>
      <c r="C588" s="14"/>
      <c r="D588" s="14"/>
    </row>
    <row r="589" spans="1:4" ht="19.5">
      <c r="A589" s="14"/>
      <c r="B589" s="14"/>
      <c r="C589" s="14"/>
      <c r="D589" s="14"/>
    </row>
    <row r="590" spans="1:4" ht="19.5">
      <c r="A590" s="14"/>
      <c r="B590" s="14"/>
      <c r="C590" s="14"/>
      <c r="D590" s="14"/>
    </row>
    <row r="591" spans="1:4" ht="19.5">
      <c r="A591" s="14"/>
      <c r="B591" s="14"/>
      <c r="C591" s="14"/>
      <c r="D591" s="14"/>
    </row>
    <row r="592" spans="1:4" ht="19.5">
      <c r="A592" s="14"/>
      <c r="B592" s="14"/>
      <c r="C592" s="14"/>
      <c r="D592" s="14"/>
    </row>
    <row r="593" spans="1:4" ht="19.5">
      <c r="A593" s="14"/>
      <c r="B593" s="14"/>
      <c r="C593" s="14"/>
      <c r="D593" s="14"/>
    </row>
    <row r="594" spans="1:4" ht="19.5">
      <c r="A594" s="14"/>
      <c r="B594" s="14"/>
      <c r="C594" s="14"/>
      <c r="D594" s="14"/>
    </row>
    <row r="595" spans="1:4" ht="19.5">
      <c r="A595" s="14"/>
      <c r="B595" s="14"/>
      <c r="C595" s="14"/>
      <c r="D595" s="14"/>
    </row>
    <row r="596" spans="1:4" ht="19.5">
      <c r="A596" s="14"/>
      <c r="B596" s="14"/>
      <c r="C596" s="14"/>
      <c r="D596" s="14"/>
    </row>
    <row r="597" spans="1:4" ht="19.5">
      <c r="A597" s="14"/>
      <c r="B597" s="14"/>
      <c r="C597" s="14"/>
      <c r="D597" s="14"/>
    </row>
    <row r="598" spans="1:4" ht="19.5">
      <c r="A598" s="14"/>
      <c r="B598" s="14"/>
      <c r="C598" s="14"/>
      <c r="D598" s="14"/>
    </row>
    <row r="599" spans="1:4" ht="19.5">
      <c r="A599" s="14"/>
      <c r="B599" s="14"/>
      <c r="C599" s="14"/>
      <c r="D599" s="14"/>
    </row>
    <row r="600" spans="1:4" ht="19.5">
      <c r="A600" s="14"/>
      <c r="B600" s="14"/>
      <c r="C600" s="14"/>
      <c r="D600" s="14"/>
    </row>
    <row r="601" spans="1:4" ht="19.5">
      <c r="A601" s="14"/>
      <c r="B601" s="14"/>
      <c r="C601" s="14"/>
      <c r="D601" s="14"/>
    </row>
    <row r="602" spans="1:4" ht="19.5">
      <c r="A602" s="14"/>
      <c r="B602" s="14"/>
      <c r="C602" s="14"/>
      <c r="D602" s="14"/>
    </row>
    <row r="603" spans="1:4" ht="19.5">
      <c r="A603" s="14"/>
      <c r="B603" s="14"/>
      <c r="C603" s="14"/>
      <c r="D603" s="14"/>
    </row>
    <row r="604" spans="1:4" ht="19.5">
      <c r="A604" s="14"/>
      <c r="B604" s="14"/>
      <c r="C604" s="14"/>
      <c r="D604" s="14"/>
    </row>
    <row r="605" spans="1:4" ht="19.5">
      <c r="A605" s="14"/>
      <c r="B605" s="14"/>
      <c r="C605" s="14"/>
      <c r="D605" s="14"/>
    </row>
    <row r="606" spans="1:4" ht="19.5">
      <c r="A606" s="14"/>
      <c r="B606" s="14"/>
      <c r="C606" s="14"/>
      <c r="D606" s="14"/>
    </row>
    <row r="607" spans="1:4" ht="19.5">
      <c r="A607" s="14"/>
      <c r="B607" s="14"/>
      <c r="C607" s="14"/>
      <c r="D607" s="14"/>
    </row>
    <row r="608" spans="1:4" ht="19.5">
      <c r="A608" s="14"/>
      <c r="B608" s="14"/>
      <c r="C608" s="14"/>
      <c r="D608" s="14"/>
    </row>
    <row r="609" spans="1:4" ht="19.5">
      <c r="A609" s="14"/>
      <c r="B609" s="14"/>
      <c r="C609" s="14"/>
      <c r="D609" s="14"/>
    </row>
    <row r="610" spans="1:4" ht="19.5">
      <c r="A610" s="14"/>
      <c r="B610" s="14"/>
      <c r="C610" s="14"/>
      <c r="D610" s="14"/>
    </row>
    <row r="611" spans="1:4" ht="19.5">
      <c r="A611" s="14"/>
      <c r="B611" s="14"/>
      <c r="C611" s="14"/>
      <c r="D611" s="14"/>
    </row>
    <row r="612" spans="1:4" ht="19.5">
      <c r="A612" s="14"/>
      <c r="B612" s="14"/>
      <c r="C612" s="14"/>
      <c r="D612" s="14"/>
    </row>
    <row r="613" spans="1:4" ht="19.5">
      <c r="A613" s="14"/>
      <c r="B613" s="14"/>
      <c r="C613" s="14"/>
      <c r="D613" s="14"/>
    </row>
    <row r="614" spans="1:4" ht="19.5">
      <c r="A614" s="14"/>
      <c r="B614" s="14"/>
      <c r="C614" s="14"/>
      <c r="D614" s="14"/>
    </row>
    <row r="615" spans="1:4" ht="19.5">
      <c r="A615" s="14"/>
      <c r="B615" s="14"/>
      <c r="C615" s="14"/>
      <c r="D615" s="14"/>
    </row>
    <row r="616" spans="1:4" ht="19.5">
      <c r="A616" s="14"/>
      <c r="B616" s="14"/>
      <c r="C616" s="14"/>
      <c r="D616" s="14"/>
    </row>
    <row r="617" spans="1:4" ht="19.5">
      <c r="A617" s="14"/>
      <c r="B617" s="14"/>
      <c r="C617" s="14"/>
      <c r="D617" s="14"/>
    </row>
    <row r="618" spans="1:4" ht="19.5">
      <c r="A618" s="14"/>
      <c r="B618" s="14"/>
      <c r="C618" s="14"/>
      <c r="D618" s="14"/>
    </row>
    <row r="619" spans="1:4" ht="19.5">
      <c r="A619" s="14"/>
      <c r="B619" s="14"/>
      <c r="C619" s="14"/>
      <c r="D619" s="14"/>
    </row>
    <row r="620" spans="1:4" ht="19.5">
      <c r="A620" s="14"/>
      <c r="B620" s="14"/>
      <c r="C620" s="14"/>
      <c r="D620" s="14"/>
    </row>
    <row r="621" spans="1:4" ht="19.5">
      <c r="A621" s="14"/>
      <c r="B621" s="14"/>
      <c r="C621" s="14"/>
      <c r="D621" s="14"/>
    </row>
    <row r="622" spans="1:4" ht="19.5">
      <c r="A622" s="14"/>
      <c r="B622" s="14"/>
      <c r="C622" s="14"/>
      <c r="D622" s="14"/>
    </row>
    <row r="623" spans="1:4" ht="19.5">
      <c r="A623" s="14"/>
      <c r="B623" s="14"/>
      <c r="C623" s="14"/>
      <c r="D623" s="14"/>
    </row>
    <row r="624" spans="1:4" ht="19.5">
      <c r="A624" s="14"/>
      <c r="B624" s="14"/>
      <c r="C624" s="14"/>
      <c r="D624" s="14"/>
    </row>
    <row r="625" spans="1:4" ht="19.5">
      <c r="A625" s="14"/>
      <c r="B625" s="14"/>
      <c r="C625" s="14"/>
      <c r="D625" s="14"/>
    </row>
    <row r="626" spans="1:4" ht="19.5">
      <c r="A626" s="14"/>
      <c r="B626" s="14"/>
      <c r="C626" s="14"/>
      <c r="D626" s="14"/>
    </row>
    <row r="627" spans="1:4" ht="19.5">
      <c r="A627" s="14"/>
      <c r="B627" s="14"/>
      <c r="C627" s="14"/>
      <c r="D627" s="14"/>
    </row>
    <row r="628" spans="1:4" ht="19.5">
      <c r="A628" s="14"/>
      <c r="B628" s="14"/>
      <c r="C628" s="14"/>
      <c r="D628" s="14"/>
    </row>
    <row r="629" spans="1:4" ht="19.5">
      <c r="A629" s="14"/>
      <c r="B629" s="14"/>
      <c r="C629" s="14"/>
      <c r="D629" s="14"/>
    </row>
    <row r="630" spans="1:4" ht="19.5">
      <c r="A630" s="14"/>
      <c r="B630" s="14"/>
      <c r="C630" s="14"/>
      <c r="D630" s="14"/>
    </row>
    <row r="631" spans="1:4" ht="19.5">
      <c r="A631" s="14"/>
      <c r="B631" s="14"/>
      <c r="C631" s="14"/>
      <c r="D631" s="14"/>
    </row>
    <row r="632" spans="1:4" ht="19.5">
      <c r="A632" s="14"/>
      <c r="B632" s="14"/>
      <c r="C632" s="14"/>
      <c r="D632" s="14"/>
    </row>
    <row r="633" spans="1:4" ht="19.5">
      <c r="A633" s="14"/>
      <c r="B633" s="14"/>
      <c r="C633" s="14"/>
      <c r="D633" s="14"/>
    </row>
    <row r="634" spans="1:4" ht="19.5">
      <c r="A634" s="14"/>
      <c r="B634" s="14"/>
      <c r="C634" s="14"/>
      <c r="D634" s="14"/>
    </row>
    <row r="635" spans="1:4" ht="19.5">
      <c r="A635" s="14"/>
      <c r="B635" s="14"/>
      <c r="C635" s="14"/>
      <c r="D635" s="14"/>
    </row>
    <row r="636" spans="1:4" ht="19.5">
      <c r="A636" s="14"/>
      <c r="B636" s="14"/>
      <c r="C636" s="14"/>
      <c r="D636" s="14"/>
    </row>
    <row r="637" spans="1:4" ht="19.5">
      <c r="A637" s="14"/>
      <c r="B637" s="14"/>
      <c r="C637" s="14"/>
      <c r="D637" s="14"/>
    </row>
    <row r="638" spans="1:4" ht="19.5">
      <c r="A638" s="14"/>
      <c r="B638" s="14"/>
      <c r="C638" s="14"/>
      <c r="D638" s="14"/>
    </row>
    <row r="639" spans="1:4" ht="19.5">
      <c r="A639" s="14"/>
      <c r="B639" s="14"/>
      <c r="C639" s="14"/>
      <c r="D639" s="14"/>
    </row>
    <row r="640" spans="1:4" ht="19.5">
      <c r="A640" s="14"/>
      <c r="B640" s="14"/>
      <c r="C640" s="14"/>
      <c r="D640" s="14"/>
    </row>
    <row r="641" spans="1:4" ht="19.5">
      <c r="A641" s="14"/>
      <c r="B641" s="14"/>
      <c r="C641" s="14"/>
      <c r="D641" s="14"/>
    </row>
    <row r="642" spans="1:4" ht="19.5">
      <c r="A642" s="14"/>
      <c r="B642" s="14"/>
      <c r="C642" s="14"/>
      <c r="D642" s="14"/>
    </row>
    <row r="643" spans="1:4" ht="19.5">
      <c r="A643" s="14"/>
      <c r="B643" s="14"/>
      <c r="C643" s="14"/>
      <c r="D643" s="14"/>
    </row>
    <row r="644" spans="1:4" ht="19.5">
      <c r="A644" s="14"/>
      <c r="B644" s="14"/>
      <c r="C644" s="14"/>
      <c r="D644" s="14"/>
    </row>
    <row r="645" spans="1:4" ht="19.5">
      <c r="A645" s="14"/>
      <c r="B645" s="14"/>
      <c r="C645" s="14"/>
      <c r="D645" s="14"/>
    </row>
    <row r="646" spans="1:4" ht="19.5">
      <c r="A646" s="14"/>
      <c r="B646" s="14"/>
      <c r="C646" s="14"/>
      <c r="D646" s="14"/>
    </row>
    <row r="647" spans="1:4" ht="19.5">
      <c r="A647" s="14"/>
      <c r="B647" s="14"/>
      <c r="C647" s="14"/>
      <c r="D647" s="14"/>
    </row>
    <row r="648" spans="1:4" ht="19.5">
      <c r="A648" s="14"/>
      <c r="B648" s="14"/>
      <c r="C648" s="14"/>
      <c r="D648" s="14"/>
    </row>
    <row r="649" spans="1:4" ht="19.5">
      <c r="A649" s="14"/>
      <c r="B649" s="14"/>
      <c r="C649" s="14"/>
      <c r="D649" s="14"/>
    </row>
    <row r="650" spans="1:4" ht="19.5">
      <c r="A650" s="14"/>
      <c r="B650" s="14"/>
      <c r="C650" s="14"/>
      <c r="D650" s="14"/>
    </row>
    <row r="651" spans="1:4" ht="19.5">
      <c r="A651" s="14"/>
      <c r="B651" s="14"/>
      <c r="C651" s="14"/>
      <c r="D651" s="14"/>
    </row>
    <row r="652" spans="1:4" ht="19.5">
      <c r="A652" s="14"/>
      <c r="B652" s="14"/>
      <c r="C652" s="14"/>
      <c r="D652" s="14"/>
    </row>
    <row r="653" spans="1:4" ht="19.5">
      <c r="A653" s="14"/>
      <c r="B653" s="14"/>
      <c r="C653" s="14"/>
      <c r="D653" s="14"/>
    </row>
    <row r="654" spans="1:4" ht="19.5">
      <c r="A654" s="14"/>
      <c r="B654" s="14"/>
      <c r="C654" s="14"/>
      <c r="D654" s="14"/>
    </row>
    <row r="655" spans="1:4" ht="19.5">
      <c r="A655" s="14"/>
      <c r="B655" s="14"/>
      <c r="C655" s="14"/>
      <c r="D655" s="14"/>
    </row>
    <row r="656" spans="1:4" ht="19.5">
      <c r="A656" s="14"/>
      <c r="B656" s="14"/>
      <c r="C656" s="14"/>
      <c r="D656" s="14"/>
    </row>
    <row r="657" spans="1:4" ht="19.5">
      <c r="A657" s="14"/>
      <c r="B657" s="14"/>
      <c r="C657" s="14"/>
      <c r="D657" s="14"/>
    </row>
    <row r="658" spans="1:4" ht="19.5">
      <c r="A658" s="14"/>
      <c r="B658" s="14"/>
      <c r="C658" s="14"/>
      <c r="D658" s="14"/>
    </row>
    <row r="659" spans="1:4" ht="19.5">
      <c r="A659" s="14"/>
      <c r="B659" s="14"/>
      <c r="C659" s="14"/>
      <c r="D659" s="14"/>
    </row>
    <row r="660" spans="1:4" ht="19.5">
      <c r="A660" s="14"/>
      <c r="B660" s="14"/>
      <c r="C660" s="14"/>
      <c r="D660" s="14"/>
    </row>
    <row r="661" spans="1:4" ht="19.5">
      <c r="A661" s="14"/>
      <c r="B661" s="14"/>
      <c r="C661" s="14"/>
      <c r="D661" s="14"/>
    </row>
    <row r="662" spans="1:4" ht="19.5">
      <c r="A662" s="14"/>
      <c r="B662" s="14"/>
      <c r="C662" s="14"/>
      <c r="D662" s="14"/>
    </row>
    <row r="663" spans="1:4" ht="19.5">
      <c r="A663" s="14"/>
      <c r="B663" s="14"/>
      <c r="C663" s="14"/>
      <c r="D663" s="14"/>
    </row>
    <row r="664" spans="1:4" ht="19.5">
      <c r="A664" s="14"/>
      <c r="B664" s="14"/>
      <c r="C664" s="14"/>
      <c r="D664" s="14"/>
    </row>
    <row r="665" spans="1:4" ht="19.5">
      <c r="A665" s="14"/>
      <c r="B665" s="14"/>
      <c r="C665" s="14"/>
      <c r="D665" s="14"/>
    </row>
    <row r="666" spans="1:4" ht="19.5">
      <c r="A666" s="14"/>
      <c r="B666" s="14"/>
      <c r="C666" s="14"/>
      <c r="D666" s="14"/>
    </row>
    <row r="667" spans="1:4" ht="19.5">
      <c r="A667" s="14"/>
      <c r="B667" s="14"/>
      <c r="C667" s="14"/>
      <c r="D667" s="14"/>
    </row>
    <row r="668" spans="1:4" ht="19.5">
      <c r="A668" s="14"/>
      <c r="B668" s="14"/>
      <c r="C668" s="14"/>
      <c r="D668" s="14"/>
    </row>
    <row r="669" spans="1:4" ht="19.5">
      <c r="A669" s="14"/>
      <c r="B669" s="14"/>
      <c r="C669" s="14"/>
      <c r="D669" s="14"/>
    </row>
    <row r="670" spans="1:4" ht="19.5">
      <c r="A670" s="14"/>
      <c r="B670" s="14"/>
      <c r="C670" s="14"/>
      <c r="D670" s="14"/>
    </row>
    <row r="671" spans="1:4" ht="19.5">
      <c r="A671" s="14"/>
      <c r="B671" s="14"/>
      <c r="C671" s="14"/>
      <c r="D671" s="14"/>
    </row>
    <row r="672" spans="1:4" ht="19.5">
      <c r="A672" s="14"/>
      <c r="B672" s="14"/>
      <c r="C672" s="14"/>
      <c r="D672" s="14"/>
    </row>
    <row r="673" spans="1:4" ht="19.5">
      <c r="A673" s="14"/>
      <c r="B673" s="14"/>
      <c r="C673" s="14"/>
      <c r="D673" s="14"/>
    </row>
    <row r="674" spans="1:4" ht="19.5">
      <c r="A674" s="14"/>
      <c r="B674" s="14"/>
      <c r="C674" s="14"/>
      <c r="D674" s="14"/>
    </row>
    <row r="675" spans="1:4" ht="19.5">
      <c r="A675" s="14"/>
      <c r="B675" s="14"/>
      <c r="C675" s="14"/>
      <c r="D675" s="14"/>
    </row>
    <row r="676" spans="1:4" ht="19.5">
      <c r="A676" s="14"/>
      <c r="B676" s="14"/>
      <c r="C676" s="14"/>
      <c r="D676" s="14"/>
    </row>
    <row r="677" spans="1:4" ht="19.5">
      <c r="A677" s="14"/>
      <c r="B677" s="14"/>
      <c r="C677" s="14"/>
      <c r="D677" s="14"/>
    </row>
    <row r="678" spans="1:4" ht="19.5">
      <c r="A678" s="14"/>
      <c r="B678" s="14"/>
      <c r="C678" s="14"/>
      <c r="D678" s="14"/>
    </row>
    <row r="679" spans="1:4" ht="19.5">
      <c r="A679" s="14"/>
      <c r="B679" s="14"/>
      <c r="C679" s="14"/>
      <c r="D679" s="14"/>
    </row>
    <row r="680" spans="1:4" ht="19.5">
      <c r="A680" s="14"/>
      <c r="B680" s="14"/>
      <c r="C680" s="14"/>
      <c r="D680" s="14"/>
    </row>
    <row r="681" spans="1:4" ht="19.5">
      <c r="A681" s="14"/>
      <c r="B681" s="14"/>
      <c r="C681" s="14"/>
      <c r="D681" s="14"/>
    </row>
    <row r="682" spans="1:4" ht="19.5">
      <c r="A682" s="14"/>
      <c r="B682" s="14"/>
      <c r="C682" s="14"/>
      <c r="D682" s="14"/>
    </row>
    <row r="683" spans="1:4" ht="19.5">
      <c r="A683" s="14"/>
      <c r="B683" s="14"/>
      <c r="C683" s="14"/>
      <c r="D683" s="14"/>
    </row>
    <row r="684" spans="1:4" ht="19.5">
      <c r="A684" s="14"/>
      <c r="B684" s="14"/>
      <c r="C684" s="14"/>
      <c r="D684" s="14"/>
    </row>
    <row r="685" spans="1:4" ht="19.5">
      <c r="A685" s="14"/>
      <c r="B685" s="14"/>
      <c r="C685" s="14"/>
      <c r="D685" s="14"/>
    </row>
    <row r="686" spans="1:4" ht="19.5">
      <c r="A686" s="14"/>
      <c r="B686" s="14"/>
      <c r="C686" s="14"/>
      <c r="D686" s="14"/>
    </row>
    <row r="687" spans="1:4" ht="19.5">
      <c r="A687" s="14"/>
      <c r="B687" s="14"/>
      <c r="C687" s="14"/>
      <c r="D687" s="14"/>
    </row>
    <row r="688" spans="1:4" ht="19.5">
      <c r="A688" s="14"/>
      <c r="B688" s="14"/>
      <c r="C688" s="14"/>
      <c r="D688" s="14"/>
    </row>
    <row r="689" spans="1:4" ht="19.5">
      <c r="A689" s="14"/>
      <c r="B689" s="14"/>
      <c r="C689" s="14"/>
      <c r="D689" s="14"/>
    </row>
    <row r="690" spans="1:4" ht="19.5">
      <c r="A690" s="14"/>
      <c r="B690" s="14"/>
      <c r="C690" s="14"/>
      <c r="D690" s="14"/>
    </row>
    <row r="691" spans="1:4" ht="19.5">
      <c r="A691" s="14"/>
      <c r="B691" s="14"/>
      <c r="C691" s="14"/>
      <c r="D691" s="14"/>
    </row>
    <row r="692" spans="1:4" ht="19.5">
      <c r="A692" s="14"/>
      <c r="B692" s="14"/>
      <c r="C692" s="14"/>
      <c r="D692" s="14"/>
    </row>
    <row r="693" spans="1:4" ht="19.5">
      <c r="A693" s="14"/>
      <c r="B693" s="14"/>
      <c r="C693" s="14"/>
      <c r="D693" s="14"/>
    </row>
    <row r="694" spans="1:4" ht="19.5">
      <c r="A694" s="14"/>
      <c r="B694" s="14"/>
      <c r="C694" s="14"/>
      <c r="D694" s="14"/>
    </row>
    <row r="695" spans="1:4" ht="19.5">
      <c r="A695" s="14"/>
      <c r="B695" s="14"/>
      <c r="C695" s="14"/>
      <c r="D695" s="14"/>
    </row>
    <row r="696" spans="1:4" ht="19.5">
      <c r="A696" s="14"/>
      <c r="B696" s="14"/>
      <c r="C696" s="14"/>
      <c r="D696" s="14"/>
    </row>
    <row r="697" spans="1:4" ht="19.5">
      <c r="A697" s="14"/>
      <c r="B697" s="14"/>
      <c r="C697" s="14"/>
      <c r="D697" s="14"/>
    </row>
    <row r="698" spans="1:4" ht="19.5">
      <c r="A698" s="14"/>
      <c r="B698" s="14"/>
      <c r="C698" s="14"/>
      <c r="D698" s="14"/>
    </row>
    <row r="699" spans="1:4" ht="19.5">
      <c r="A699" s="14"/>
      <c r="B699" s="14"/>
      <c r="C699" s="14"/>
      <c r="D699" s="14"/>
    </row>
    <row r="700" spans="1:4" ht="19.5">
      <c r="A700" s="14"/>
      <c r="B700" s="14"/>
      <c r="C700" s="14"/>
      <c r="D700" s="14"/>
    </row>
    <row r="701" spans="1:4" ht="19.5">
      <c r="A701" s="14"/>
      <c r="B701" s="14"/>
      <c r="C701" s="14"/>
      <c r="D701" s="14"/>
    </row>
    <row r="702" spans="1:4" ht="19.5">
      <c r="A702" s="14"/>
      <c r="B702" s="14"/>
      <c r="C702" s="14"/>
      <c r="D702" s="14"/>
    </row>
    <row r="703" spans="1:4" ht="19.5">
      <c r="A703" s="14"/>
      <c r="B703" s="14"/>
      <c r="C703" s="14"/>
      <c r="D703" s="14"/>
    </row>
    <row r="704" spans="1:4" ht="19.5">
      <c r="A704" s="14"/>
      <c r="B704" s="14"/>
      <c r="C704" s="14"/>
      <c r="D704" s="14"/>
    </row>
    <row r="705" spans="1:4" ht="19.5">
      <c r="A705" s="14"/>
      <c r="B705" s="14"/>
      <c r="C705" s="14"/>
      <c r="D705" s="14"/>
    </row>
    <row r="706" spans="1:4" ht="19.5">
      <c r="A706" s="14"/>
      <c r="B706" s="14"/>
      <c r="C706" s="14"/>
      <c r="D706" s="14"/>
    </row>
    <row r="707" spans="1:4" ht="19.5">
      <c r="A707" s="14"/>
      <c r="B707" s="14"/>
      <c r="C707" s="14"/>
      <c r="D707" s="14"/>
    </row>
    <row r="708" spans="1:4" ht="19.5">
      <c r="A708" s="14"/>
      <c r="B708" s="14"/>
      <c r="C708" s="14"/>
      <c r="D708" s="14"/>
    </row>
    <row r="709" spans="1:4" ht="19.5">
      <c r="A709" s="14"/>
      <c r="B709" s="14"/>
      <c r="C709" s="14"/>
      <c r="D709" s="14"/>
    </row>
    <row r="710" spans="1:4" ht="19.5">
      <c r="A710" s="14"/>
      <c r="B710" s="14"/>
      <c r="C710" s="14"/>
      <c r="D710" s="14"/>
    </row>
    <row r="711" spans="1:4" ht="19.5">
      <c r="A711" s="14"/>
      <c r="B711" s="14"/>
      <c r="C711" s="14"/>
      <c r="D711" s="14"/>
    </row>
    <row r="712" spans="1:4" ht="19.5">
      <c r="A712" s="14"/>
      <c r="B712" s="14"/>
      <c r="C712" s="14"/>
      <c r="D712" s="14"/>
    </row>
    <row r="713" spans="1:4" ht="19.5">
      <c r="A713" s="14"/>
      <c r="B713" s="14"/>
      <c r="C713" s="14"/>
      <c r="D713" s="14"/>
    </row>
    <row r="714" spans="1:4" ht="19.5">
      <c r="A714" s="14"/>
      <c r="B714" s="14"/>
      <c r="C714" s="14"/>
      <c r="D714" s="14"/>
    </row>
    <row r="715" spans="1:4" ht="19.5">
      <c r="A715" s="14"/>
      <c r="B715" s="14"/>
      <c r="C715" s="14"/>
      <c r="D715" s="14"/>
    </row>
    <row r="716" spans="1:4" ht="19.5">
      <c r="A716" s="14"/>
      <c r="B716" s="14"/>
      <c r="C716" s="14"/>
      <c r="D716" s="14"/>
    </row>
    <row r="717" spans="1:4" ht="19.5">
      <c r="A717" s="14"/>
      <c r="B717" s="14"/>
      <c r="C717" s="14"/>
      <c r="D717" s="14"/>
    </row>
    <row r="718" spans="1:4" ht="19.5">
      <c r="A718" s="14"/>
      <c r="B718" s="14"/>
      <c r="C718" s="14"/>
      <c r="D718" s="14"/>
    </row>
    <row r="719" spans="1:4" ht="19.5">
      <c r="A719" s="14"/>
      <c r="B719" s="14"/>
      <c r="C719" s="14"/>
      <c r="D719" s="14"/>
    </row>
    <row r="720" spans="1:4" ht="19.5">
      <c r="A720" s="14"/>
      <c r="B720" s="14"/>
      <c r="C720" s="14"/>
      <c r="D720" s="14"/>
    </row>
    <row r="721" spans="1:4" ht="19.5">
      <c r="A721" s="14"/>
      <c r="B721" s="14"/>
      <c r="C721" s="14"/>
      <c r="D721" s="14"/>
    </row>
    <row r="722" spans="1:4" ht="19.5">
      <c r="A722" s="14"/>
      <c r="B722" s="14"/>
      <c r="C722" s="14"/>
      <c r="D722" s="14"/>
    </row>
    <row r="723" spans="1:4" ht="19.5">
      <c r="A723" s="14"/>
      <c r="B723" s="14"/>
      <c r="C723" s="14"/>
      <c r="D723" s="14"/>
    </row>
    <row r="724" spans="1:4" ht="19.5">
      <c r="A724" s="14"/>
      <c r="B724" s="14"/>
      <c r="C724" s="14"/>
      <c r="D724" s="14"/>
    </row>
    <row r="725" spans="1:4" ht="19.5">
      <c r="A725" s="14"/>
      <c r="B725" s="14"/>
      <c r="C725" s="14"/>
      <c r="D725" s="14"/>
    </row>
    <row r="726" spans="1:4" ht="19.5">
      <c r="A726" s="14"/>
      <c r="B726" s="14"/>
      <c r="C726" s="14"/>
      <c r="D726" s="14"/>
    </row>
    <row r="727" spans="1:4" ht="19.5">
      <c r="A727" s="14"/>
      <c r="B727" s="14"/>
      <c r="C727" s="14"/>
      <c r="D727" s="14"/>
    </row>
    <row r="728" spans="1:4" ht="19.5">
      <c r="A728" s="14"/>
      <c r="B728" s="14"/>
      <c r="C728" s="14"/>
      <c r="D728" s="14"/>
    </row>
    <row r="729" spans="1:4" ht="19.5">
      <c r="A729" s="14"/>
      <c r="B729" s="14"/>
      <c r="C729" s="14"/>
      <c r="D729" s="14"/>
    </row>
    <row r="730" spans="1:4" ht="19.5">
      <c r="A730" s="14"/>
      <c r="B730" s="14"/>
      <c r="C730" s="14"/>
      <c r="D730" s="14"/>
    </row>
    <row r="731" spans="1:4" ht="19.5">
      <c r="A731" s="14"/>
      <c r="B731" s="14"/>
      <c r="C731" s="14"/>
      <c r="D731" s="14"/>
    </row>
    <row r="732" spans="1:4" ht="19.5">
      <c r="A732" s="14"/>
      <c r="B732" s="14"/>
      <c r="C732" s="14"/>
      <c r="D732" s="14"/>
    </row>
    <row r="733" spans="1:4" ht="19.5">
      <c r="A733" s="14"/>
      <c r="B733" s="14"/>
      <c r="C733" s="14"/>
      <c r="D733" s="14"/>
    </row>
    <row r="734" spans="1:4" ht="19.5">
      <c r="A734" s="14"/>
      <c r="B734" s="14"/>
      <c r="C734" s="14"/>
      <c r="D734" s="14"/>
    </row>
    <row r="735" spans="1:4" ht="19.5">
      <c r="A735" s="14"/>
      <c r="B735" s="14"/>
      <c r="C735" s="14"/>
      <c r="D735" s="14"/>
    </row>
    <row r="736" spans="1:4" ht="19.5">
      <c r="A736" s="14"/>
      <c r="B736" s="14"/>
      <c r="C736" s="14"/>
      <c r="D736" s="14"/>
    </row>
    <row r="737" spans="1:4" ht="19.5">
      <c r="A737" s="14"/>
      <c r="B737" s="14"/>
      <c r="C737" s="14"/>
      <c r="D737" s="14"/>
    </row>
    <row r="738" spans="1:4" ht="19.5">
      <c r="A738" s="14"/>
      <c r="B738" s="14"/>
      <c r="C738" s="14"/>
      <c r="D738" s="14"/>
    </row>
    <row r="739" spans="1:4" ht="19.5">
      <c r="A739" s="14"/>
      <c r="B739" s="14"/>
      <c r="C739" s="14"/>
      <c r="D739" s="14"/>
    </row>
    <row r="740" spans="1:4" ht="19.5">
      <c r="A740" s="14"/>
      <c r="B740" s="14"/>
      <c r="C740" s="14"/>
      <c r="D740" s="14"/>
    </row>
    <row r="741" spans="1:4" ht="19.5">
      <c r="A741" s="14"/>
      <c r="B741" s="14"/>
      <c r="C741" s="14"/>
      <c r="D741" s="14"/>
    </row>
    <row r="742" spans="1:4" ht="19.5">
      <c r="A742" s="14"/>
      <c r="B742" s="14"/>
      <c r="C742" s="14"/>
      <c r="D742" s="14"/>
    </row>
    <row r="743" spans="1:4" ht="19.5">
      <c r="A743" s="14"/>
      <c r="B743" s="14"/>
      <c r="C743" s="14"/>
      <c r="D743" s="14"/>
    </row>
    <row r="744" spans="1:4" ht="19.5">
      <c r="A744" s="14"/>
      <c r="B744" s="14"/>
      <c r="C744" s="14"/>
      <c r="D744" s="14"/>
    </row>
    <row r="745" spans="1:4" ht="19.5">
      <c r="A745" s="14"/>
      <c r="B745" s="14"/>
      <c r="C745" s="14"/>
      <c r="D745" s="14"/>
    </row>
    <row r="746" spans="1:4" ht="19.5">
      <c r="A746" s="14"/>
      <c r="B746" s="14"/>
      <c r="C746" s="14"/>
      <c r="D746" s="14"/>
    </row>
    <row r="747" spans="1:4" ht="19.5">
      <c r="A747" s="14"/>
      <c r="B747" s="14"/>
      <c r="C747" s="14"/>
      <c r="D747" s="14"/>
    </row>
    <row r="748" spans="1:4" ht="19.5">
      <c r="A748" s="14"/>
      <c r="B748" s="14"/>
      <c r="C748" s="14"/>
      <c r="D748" s="14"/>
    </row>
    <row r="749" spans="1:4" ht="19.5">
      <c r="A749" s="14"/>
      <c r="B749" s="14"/>
      <c r="C749" s="14"/>
      <c r="D749" s="14"/>
    </row>
    <row r="750" spans="1:4" ht="19.5">
      <c r="A750" s="14"/>
      <c r="B750" s="14"/>
      <c r="C750" s="14"/>
      <c r="D750" s="14"/>
    </row>
    <row r="751" spans="1:4" ht="19.5">
      <c r="A751" s="14"/>
      <c r="B751" s="14"/>
      <c r="C751" s="14"/>
      <c r="D751" s="14"/>
    </row>
    <row r="752" spans="1:4" ht="19.5">
      <c r="A752" s="14"/>
      <c r="B752" s="14"/>
      <c r="C752" s="14"/>
      <c r="D752" s="14"/>
    </row>
    <row r="753" spans="1:4" ht="19.5">
      <c r="A753" s="14"/>
      <c r="B753" s="14"/>
      <c r="C753" s="14"/>
      <c r="D753" s="14"/>
    </row>
    <row r="754" spans="1:4" ht="19.5">
      <c r="A754" s="14"/>
      <c r="B754" s="14"/>
      <c r="C754" s="14"/>
      <c r="D754" s="14"/>
    </row>
    <row r="755" spans="1:4" ht="19.5">
      <c r="A755" s="14"/>
      <c r="B755" s="14"/>
      <c r="C755" s="14"/>
      <c r="D755" s="14"/>
    </row>
    <row r="756" spans="1:4" ht="19.5">
      <c r="A756" s="14"/>
      <c r="B756" s="14"/>
      <c r="C756" s="14"/>
      <c r="D756" s="14"/>
    </row>
    <row r="757" spans="1:4" ht="19.5">
      <c r="A757" s="14"/>
      <c r="B757" s="14"/>
      <c r="C757" s="14"/>
      <c r="D757" s="14"/>
    </row>
    <row r="758" spans="1:4" ht="19.5">
      <c r="A758" s="14"/>
      <c r="B758" s="14"/>
      <c r="C758" s="14"/>
      <c r="D758" s="14"/>
    </row>
    <row r="759" spans="1:4" ht="19.5">
      <c r="A759" s="14"/>
      <c r="B759" s="14"/>
      <c r="C759" s="14"/>
      <c r="D759" s="14"/>
    </row>
    <row r="760" spans="1:4" ht="19.5">
      <c r="A760" s="14"/>
      <c r="B760" s="14"/>
      <c r="C760" s="14"/>
      <c r="D760" s="14"/>
    </row>
    <row r="761" spans="1:4" ht="19.5">
      <c r="A761" s="14"/>
      <c r="B761" s="14"/>
      <c r="C761" s="14"/>
      <c r="D761" s="14"/>
    </row>
    <row r="762" spans="1:4" ht="19.5">
      <c r="A762" s="14"/>
      <c r="B762" s="14"/>
      <c r="C762" s="14"/>
      <c r="D762" s="14"/>
    </row>
    <row r="763" spans="1:4" ht="19.5">
      <c r="A763" s="14"/>
      <c r="B763" s="14"/>
      <c r="C763" s="14"/>
      <c r="D763" s="14"/>
    </row>
    <row r="764" spans="1:4" ht="19.5">
      <c r="A764" s="14"/>
      <c r="B764" s="14"/>
      <c r="C764" s="14"/>
      <c r="D764" s="14"/>
    </row>
    <row r="765" spans="1:4" ht="19.5">
      <c r="A765" s="14"/>
      <c r="B765" s="14"/>
      <c r="C765" s="14"/>
      <c r="D765" s="14"/>
    </row>
    <row r="766" spans="1:4" ht="19.5">
      <c r="A766" s="14"/>
      <c r="B766" s="14"/>
      <c r="C766" s="14"/>
      <c r="D766" s="14"/>
    </row>
    <row r="767" spans="1:4" ht="19.5">
      <c r="A767" s="14"/>
      <c r="B767" s="14"/>
      <c r="C767" s="14"/>
      <c r="D767" s="14"/>
    </row>
    <row r="768" spans="1:4" ht="19.5">
      <c r="A768" s="14"/>
      <c r="B768" s="14"/>
      <c r="C768" s="14"/>
      <c r="D768" s="14"/>
    </row>
    <row r="769" spans="1:4" ht="19.5">
      <c r="A769" s="14"/>
      <c r="B769" s="14"/>
      <c r="C769" s="14"/>
      <c r="D769" s="14"/>
    </row>
    <row r="770" spans="1:4" ht="19.5">
      <c r="A770" s="14"/>
      <c r="B770" s="14"/>
      <c r="C770" s="14"/>
      <c r="D770" s="14"/>
    </row>
    <row r="771" spans="1:4" ht="19.5">
      <c r="A771" s="14"/>
      <c r="B771" s="14"/>
      <c r="C771" s="14"/>
      <c r="D771" s="14"/>
    </row>
    <row r="772" spans="1:4" ht="19.5">
      <c r="A772" s="14"/>
      <c r="B772" s="14"/>
      <c r="C772" s="14"/>
      <c r="D772" s="14"/>
    </row>
  </sheetData>
  <mergeCells count="2">
    <mergeCell ref="A1:A2"/>
    <mergeCell ref="B1:B2"/>
  </mergeCells>
  <printOptions/>
  <pageMargins left="0.7874015748031497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2:V86"/>
  <sheetViews>
    <sheetView workbookViewId="0" topLeftCell="A7">
      <selection activeCell="L26" sqref="L26"/>
    </sheetView>
  </sheetViews>
  <sheetFormatPr defaultColWidth="9.140625" defaultRowHeight="21.75"/>
  <cols>
    <col min="1" max="1" width="9.28125" style="3" customWidth="1"/>
    <col min="2" max="4" width="9.28125" style="1" customWidth="1"/>
    <col min="5" max="10" width="10.7109375" style="0" customWidth="1"/>
    <col min="13" max="13" width="11.00390625" style="0" bestFit="1" customWidth="1"/>
    <col min="14" max="14" width="10.57421875" style="0" customWidth="1"/>
    <col min="16" max="16" width="15.8515625" style="1" customWidth="1"/>
    <col min="17" max="17" width="11.28125" style="0" customWidth="1"/>
    <col min="20" max="20" width="14.28125" style="0" customWidth="1"/>
    <col min="21" max="21" width="15.140625" style="0" customWidth="1"/>
    <col min="22" max="22" width="15.7109375" style="0" customWidth="1"/>
  </cols>
  <sheetData>
    <row r="2" spans="1:22" ht="18" customHeight="1">
      <c r="A2" s="157" t="s">
        <v>0</v>
      </c>
      <c r="B2" s="50" t="s">
        <v>67</v>
      </c>
      <c r="C2" s="157" t="s">
        <v>69</v>
      </c>
      <c r="D2" s="51" t="s">
        <v>2</v>
      </c>
      <c r="P2" s="165" t="s">
        <v>106</v>
      </c>
      <c r="Q2" s="165"/>
      <c r="R2" s="165"/>
      <c r="T2" s="164" t="s">
        <v>105</v>
      </c>
      <c r="U2" s="164"/>
      <c r="V2" s="164"/>
    </row>
    <row r="3" spans="1:22" ht="18" customHeight="1">
      <c r="A3" s="158"/>
      <c r="B3" s="52" t="s">
        <v>66</v>
      </c>
      <c r="C3" s="158"/>
      <c r="D3" s="160" t="s">
        <v>95</v>
      </c>
      <c r="O3" s="162" t="s">
        <v>0</v>
      </c>
      <c r="P3" s="5" t="s">
        <v>1</v>
      </c>
      <c r="Q3" s="162" t="s">
        <v>80</v>
      </c>
      <c r="R3" s="166" t="s">
        <v>2</v>
      </c>
      <c r="T3" s="60"/>
      <c r="U3" s="61"/>
      <c r="V3" s="62"/>
    </row>
    <row r="4" spans="1:22" ht="21" customHeight="1">
      <c r="A4" s="159"/>
      <c r="B4" s="53" t="s">
        <v>96</v>
      </c>
      <c r="C4" s="159"/>
      <c r="D4" s="161"/>
      <c r="O4" s="163"/>
      <c r="P4" s="6" t="s">
        <v>4</v>
      </c>
      <c r="Q4" s="163"/>
      <c r="R4" s="167"/>
      <c r="T4" s="56" t="s">
        <v>102</v>
      </c>
      <c r="U4" s="56" t="s">
        <v>103</v>
      </c>
      <c r="V4" s="44" t="s">
        <v>104</v>
      </c>
    </row>
    <row r="5" spans="1:22" ht="15.75" customHeight="1">
      <c r="A5" s="125" t="str">
        <f aca="true" t="shared" si="0" ref="A5:A11">+O5</f>
        <v>P.37</v>
      </c>
      <c r="B5" s="126">
        <f aca="true" t="shared" si="1" ref="B5:B59">+P5*1000/(D5*365*0.0864)</f>
        <v>14.088207581358265</v>
      </c>
      <c r="C5" s="127" t="s">
        <v>7</v>
      </c>
      <c r="D5" s="128">
        <v>14</v>
      </c>
      <c r="N5">
        <v>1</v>
      </c>
      <c r="O5" s="43" t="s">
        <v>6</v>
      </c>
      <c r="P5" s="122">
        <v>6.22</v>
      </c>
      <c r="Q5" s="42" t="s">
        <v>7</v>
      </c>
      <c r="R5" s="44">
        <v>14</v>
      </c>
      <c r="T5" s="57">
        <f>P5*1000</f>
        <v>6220</v>
      </c>
      <c r="U5" s="57">
        <f>R5*365*0.0864</f>
        <v>441.504</v>
      </c>
      <c r="V5" s="63">
        <f>T5/U5</f>
        <v>14.088207581358265</v>
      </c>
    </row>
    <row r="6" spans="1:22" ht="15.75" customHeight="1">
      <c r="A6" s="129" t="str">
        <f t="shared" si="0"/>
        <v>P.27A</v>
      </c>
      <c r="B6" s="130">
        <f t="shared" si="1"/>
        <v>19.149191047973392</v>
      </c>
      <c r="C6" s="131" t="s">
        <v>86</v>
      </c>
      <c r="D6" s="132">
        <v>18</v>
      </c>
      <c r="N6">
        <v>2</v>
      </c>
      <c r="O6" s="7" t="s">
        <v>8</v>
      </c>
      <c r="P6" s="122">
        <v>10.87</v>
      </c>
      <c r="Q6" s="42" t="s">
        <v>86</v>
      </c>
      <c r="R6" s="44">
        <v>18</v>
      </c>
      <c r="T6" s="58">
        <f>P6*1000</f>
        <v>10870</v>
      </c>
      <c r="U6" s="58">
        <f aca="true" t="shared" si="2" ref="U6:U59">R6*365*0.0864</f>
        <v>567.648</v>
      </c>
      <c r="V6" s="63">
        <f aca="true" t="shared" si="3" ref="V6:V59">T6/U6</f>
        <v>19.149191047973392</v>
      </c>
    </row>
    <row r="7" spans="1:22" ht="15.75" customHeight="1">
      <c r="A7" s="129" t="str">
        <f t="shared" si="0"/>
        <v>P.27</v>
      </c>
      <c r="B7" s="130">
        <f t="shared" si="1"/>
        <v>3.326885675629968</v>
      </c>
      <c r="C7" s="131" t="s">
        <v>10</v>
      </c>
      <c r="D7" s="132">
        <v>24</v>
      </c>
      <c r="N7">
        <v>3</v>
      </c>
      <c r="O7" s="7" t="s">
        <v>9</v>
      </c>
      <c r="P7" s="122">
        <v>2.518</v>
      </c>
      <c r="Q7" s="42" t="s">
        <v>10</v>
      </c>
      <c r="R7" s="44">
        <v>24</v>
      </c>
      <c r="T7" s="58">
        <f aca="true" t="shared" si="4" ref="T7:T59">P7*1000</f>
        <v>2518</v>
      </c>
      <c r="U7" s="58">
        <f t="shared" si="2"/>
        <v>756.864</v>
      </c>
      <c r="V7" s="63">
        <f t="shared" si="3"/>
        <v>3.326885675629968</v>
      </c>
    </row>
    <row r="8" spans="1:22" ht="15.75" customHeight="1">
      <c r="A8" s="129" t="str">
        <f t="shared" si="0"/>
        <v>P.38</v>
      </c>
      <c r="B8" s="130">
        <f t="shared" si="1"/>
        <v>5.754394604112573</v>
      </c>
      <c r="C8" s="131" t="s">
        <v>12</v>
      </c>
      <c r="D8" s="132">
        <v>34</v>
      </c>
      <c r="N8">
        <v>4</v>
      </c>
      <c r="O8" s="7" t="s">
        <v>11</v>
      </c>
      <c r="P8" s="122">
        <v>6.17</v>
      </c>
      <c r="Q8" s="42" t="s">
        <v>12</v>
      </c>
      <c r="R8" s="44">
        <v>34</v>
      </c>
      <c r="T8" s="58">
        <f t="shared" si="4"/>
        <v>6170</v>
      </c>
      <c r="U8" s="58">
        <f t="shared" si="2"/>
        <v>1072.2240000000002</v>
      </c>
      <c r="V8" s="63">
        <f t="shared" si="3"/>
        <v>5.754394604112573</v>
      </c>
    </row>
    <row r="9" spans="1:22" ht="15.75" customHeight="1">
      <c r="A9" s="129" t="str">
        <f t="shared" si="0"/>
        <v>P.36</v>
      </c>
      <c r="B9" s="130">
        <f t="shared" si="1"/>
        <v>16.470971950424005</v>
      </c>
      <c r="C9" s="131" t="s">
        <v>7</v>
      </c>
      <c r="D9" s="132">
        <v>35</v>
      </c>
      <c r="N9">
        <v>5</v>
      </c>
      <c r="O9" s="7" t="s">
        <v>13</v>
      </c>
      <c r="P9" s="122">
        <v>18.18</v>
      </c>
      <c r="Q9" s="42" t="s">
        <v>7</v>
      </c>
      <c r="R9" s="44">
        <v>35</v>
      </c>
      <c r="T9" s="58">
        <f t="shared" si="4"/>
        <v>18180</v>
      </c>
      <c r="U9" s="58">
        <f t="shared" si="2"/>
        <v>1103.76</v>
      </c>
      <c r="V9" s="63">
        <f t="shared" si="3"/>
        <v>16.470971950424005</v>
      </c>
    </row>
    <row r="10" spans="1:22" ht="15.75" customHeight="1">
      <c r="A10" s="129" t="str">
        <f t="shared" si="0"/>
        <v>P.63</v>
      </c>
      <c r="B10" s="130">
        <f t="shared" si="1"/>
        <v>4.601443147866283</v>
      </c>
      <c r="C10" s="131" t="s">
        <v>15</v>
      </c>
      <c r="D10" s="132">
        <v>45</v>
      </c>
      <c r="N10">
        <v>6</v>
      </c>
      <c r="O10" s="7" t="s">
        <v>14</v>
      </c>
      <c r="P10" s="122">
        <v>6.53</v>
      </c>
      <c r="Q10" s="42" t="s">
        <v>15</v>
      </c>
      <c r="R10" s="44">
        <v>45</v>
      </c>
      <c r="T10" s="58">
        <f t="shared" si="4"/>
        <v>6530</v>
      </c>
      <c r="U10" s="58">
        <f t="shared" si="2"/>
        <v>1419.1200000000001</v>
      </c>
      <c r="V10" s="63">
        <f t="shared" si="3"/>
        <v>4.601443147866283</v>
      </c>
    </row>
    <row r="11" spans="1:22" ht="15.75" customHeight="1">
      <c r="A11" s="129" t="str">
        <f t="shared" si="0"/>
        <v>P.48</v>
      </c>
      <c r="B11" s="130">
        <f t="shared" si="1"/>
        <v>2.5882046429991634</v>
      </c>
      <c r="C11" s="131" t="s">
        <v>17</v>
      </c>
      <c r="D11" s="132">
        <v>74</v>
      </c>
      <c r="N11">
        <v>7</v>
      </c>
      <c r="O11" s="7" t="s">
        <v>16</v>
      </c>
      <c r="P11" s="122">
        <v>6.04</v>
      </c>
      <c r="Q11" s="42" t="s">
        <v>17</v>
      </c>
      <c r="R11" s="44">
        <v>74</v>
      </c>
      <c r="T11" s="58">
        <f t="shared" si="4"/>
        <v>6040</v>
      </c>
      <c r="U11" s="58">
        <f t="shared" si="2"/>
        <v>2333.664</v>
      </c>
      <c r="V11" s="63">
        <f t="shared" si="3"/>
        <v>2.5882046429991634</v>
      </c>
    </row>
    <row r="12" spans="1:22" ht="15.75" customHeight="1">
      <c r="A12" s="84" t="str">
        <f>O12</f>
        <v>P.86</v>
      </c>
      <c r="B12" s="133">
        <f t="shared" si="1"/>
        <v>4.805504558364324</v>
      </c>
      <c r="C12" s="85" t="s">
        <v>133</v>
      </c>
      <c r="D12" s="86">
        <v>97</v>
      </c>
      <c r="N12">
        <v>8</v>
      </c>
      <c r="O12" s="7" t="s">
        <v>78</v>
      </c>
      <c r="P12" s="122">
        <v>14.7</v>
      </c>
      <c r="Q12" s="42" t="s">
        <v>133</v>
      </c>
      <c r="R12" s="44">
        <v>97</v>
      </c>
      <c r="T12" s="58">
        <f t="shared" si="4"/>
        <v>14700</v>
      </c>
      <c r="U12" s="58">
        <f t="shared" si="2"/>
        <v>3058.992</v>
      </c>
      <c r="V12" s="63">
        <f t="shared" si="3"/>
        <v>4.805504558364324</v>
      </c>
    </row>
    <row r="13" spans="1:22" ht="15.75" customHeight="1">
      <c r="A13" s="84" t="str">
        <f>O13</f>
        <v>P.80</v>
      </c>
      <c r="B13" s="133">
        <f t="shared" si="1"/>
        <v>12.659335559409893</v>
      </c>
      <c r="C13" s="85" t="s">
        <v>119</v>
      </c>
      <c r="D13" s="86">
        <v>129</v>
      </c>
      <c r="N13">
        <v>9</v>
      </c>
      <c r="O13" s="7" t="s">
        <v>73</v>
      </c>
      <c r="P13" s="122">
        <v>51.5</v>
      </c>
      <c r="Q13" s="42" t="s">
        <v>119</v>
      </c>
      <c r="R13" s="44">
        <v>129</v>
      </c>
      <c r="T13" s="58">
        <f t="shared" si="4"/>
        <v>51500</v>
      </c>
      <c r="U13" s="58">
        <f t="shared" si="2"/>
        <v>4068.1440000000002</v>
      </c>
      <c r="V13" s="63">
        <f t="shared" si="3"/>
        <v>12.659335559409893</v>
      </c>
    </row>
    <row r="14" spans="1:22" ht="15.75" customHeight="1">
      <c r="A14" s="84" t="str">
        <f>O14</f>
        <v>P.91</v>
      </c>
      <c r="B14" s="133">
        <f t="shared" si="1"/>
        <v>14.684072903250984</v>
      </c>
      <c r="C14" s="85" t="s">
        <v>120</v>
      </c>
      <c r="D14" s="86">
        <v>130</v>
      </c>
      <c r="N14">
        <v>10</v>
      </c>
      <c r="O14" s="7" t="s">
        <v>111</v>
      </c>
      <c r="P14" s="122">
        <v>60.2</v>
      </c>
      <c r="Q14" s="42" t="s">
        <v>120</v>
      </c>
      <c r="R14" s="44">
        <v>130</v>
      </c>
      <c r="T14" s="58">
        <f t="shared" si="4"/>
        <v>60200</v>
      </c>
      <c r="U14" s="58">
        <f t="shared" si="2"/>
        <v>4099.68</v>
      </c>
      <c r="V14" s="63">
        <f t="shared" si="3"/>
        <v>14.684072903250984</v>
      </c>
    </row>
    <row r="15" spans="1:22" ht="15.75" customHeight="1">
      <c r="A15" s="84" t="str">
        <f aca="true" t="shared" si="5" ref="A15:A23">+O15</f>
        <v>P.79</v>
      </c>
      <c r="B15" s="133">
        <f t="shared" si="1"/>
        <v>11.571707671687225</v>
      </c>
      <c r="C15" s="85" t="s">
        <v>119</v>
      </c>
      <c r="D15" s="86">
        <v>134</v>
      </c>
      <c r="N15">
        <v>11</v>
      </c>
      <c r="O15" s="7" t="s">
        <v>72</v>
      </c>
      <c r="P15" s="122">
        <v>48.9</v>
      </c>
      <c r="Q15" s="42" t="s">
        <v>119</v>
      </c>
      <c r="R15" s="44">
        <v>134</v>
      </c>
      <c r="T15" s="58">
        <f t="shared" si="4"/>
        <v>48900</v>
      </c>
      <c r="U15" s="58">
        <f t="shared" si="2"/>
        <v>4225.8240000000005</v>
      </c>
      <c r="V15" s="63">
        <f t="shared" si="3"/>
        <v>11.571707671687225</v>
      </c>
    </row>
    <row r="16" spans="1:22" ht="15.75" customHeight="1">
      <c r="A16" s="129" t="str">
        <f t="shared" si="5"/>
        <v>P.22</v>
      </c>
      <c r="B16" s="130">
        <f t="shared" si="1"/>
        <v>6.600334479583591</v>
      </c>
      <c r="C16" s="131" t="s">
        <v>87</v>
      </c>
      <c r="D16" s="132">
        <v>135</v>
      </c>
      <c r="N16">
        <v>12</v>
      </c>
      <c r="O16" s="7" t="s">
        <v>18</v>
      </c>
      <c r="P16" s="122">
        <v>28.1</v>
      </c>
      <c r="Q16" s="42" t="s">
        <v>87</v>
      </c>
      <c r="R16" s="44">
        <v>135</v>
      </c>
      <c r="T16" s="58">
        <f t="shared" si="4"/>
        <v>28100</v>
      </c>
      <c r="U16" s="58">
        <f t="shared" si="2"/>
        <v>4257.360000000001</v>
      </c>
      <c r="V16" s="63">
        <f t="shared" si="3"/>
        <v>6.600334479583591</v>
      </c>
    </row>
    <row r="17" spans="1:22" ht="15.75" customHeight="1">
      <c r="A17" s="129" t="str">
        <f t="shared" si="5"/>
        <v>P.53</v>
      </c>
      <c r="B17" s="130">
        <f t="shared" si="1"/>
        <v>1.3292049790454743</v>
      </c>
      <c r="C17" s="131" t="s">
        <v>20</v>
      </c>
      <c r="D17" s="132">
        <v>146</v>
      </c>
      <c r="N17">
        <v>13</v>
      </c>
      <c r="O17" s="7" t="s">
        <v>19</v>
      </c>
      <c r="P17" s="122">
        <v>6.12</v>
      </c>
      <c r="Q17" s="42" t="s">
        <v>20</v>
      </c>
      <c r="R17" s="44">
        <v>146</v>
      </c>
      <c r="T17" s="58">
        <f t="shared" si="4"/>
        <v>6120</v>
      </c>
      <c r="U17" s="58">
        <f t="shared" si="2"/>
        <v>4604.256</v>
      </c>
      <c r="V17" s="63">
        <f t="shared" si="3"/>
        <v>1.3292049790454743</v>
      </c>
    </row>
    <row r="18" spans="1:22" ht="15.75" customHeight="1">
      <c r="A18" s="129" t="str">
        <f t="shared" si="5"/>
        <v>P.70</v>
      </c>
      <c r="B18" s="130">
        <f t="shared" si="1"/>
        <v>11.903368067751629</v>
      </c>
      <c r="C18" s="131" t="s">
        <v>65</v>
      </c>
      <c r="D18" s="132">
        <v>182</v>
      </c>
      <c r="N18">
        <v>14</v>
      </c>
      <c r="O18" s="7" t="s">
        <v>56</v>
      </c>
      <c r="P18" s="122">
        <v>68.32</v>
      </c>
      <c r="Q18" s="42" t="s">
        <v>65</v>
      </c>
      <c r="R18" s="44">
        <v>182</v>
      </c>
      <c r="T18" s="58">
        <f t="shared" si="4"/>
        <v>68320</v>
      </c>
      <c r="U18" s="58">
        <f t="shared" si="2"/>
        <v>5739.552000000001</v>
      </c>
      <c r="V18" s="63">
        <f t="shared" si="3"/>
        <v>11.903368067751629</v>
      </c>
    </row>
    <row r="19" spans="1:22" ht="15.75" customHeight="1">
      <c r="A19" s="129" t="str">
        <f t="shared" si="5"/>
        <v>P.65</v>
      </c>
      <c r="B19" s="130">
        <f t="shared" si="1"/>
        <v>15.938030680985397</v>
      </c>
      <c r="C19" s="131" t="s">
        <v>100</v>
      </c>
      <c r="D19" s="132">
        <v>240</v>
      </c>
      <c r="N19">
        <v>15</v>
      </c>
      <c r="O19" s="7" t="s">
        <v>21</v>
      </c>
      <c r="P19" s="122">
        <v>120.62921653333332</v>
      </c>
      <c r="Q19" s="42" t="s">
        <v>100</v>
      </c>
      <c r="R19" s="44">
        <v>240</v>
      </c>
      <c r="T19" s="58">
        <f t="shared" si="4"/>
        <v>120629.21653333333</v>
      </c>
      <c r="U19" s="58">
        <f t="shared" si="2"/>
        <v>7568.64</v>
      </c>
      <c r="V19" s="63">
        <f t="shared" si="3"/>
        <v>15.938030680985397</v>
      </c>
    </row>
    <row r="20" spans="1:22" ht="15.75" customHeight="1">
      <c r="A20" s="129" t="str">
        <f t="shared" si="5"/>
        <v>P.42</v>
      </c>
      <c r="B20" s="130">
        <f t="shared" si="1"/>
        <v>3.4276775144355054</v>
      </c>
      <c r="C20" s="131" t="s">
        <v>64</v>
      </c>
      <c r="D20" s="132">
        <v>315</v>
      </c>
      <c r="N20">
        <v>16</v>
      </c>
      <c r="O20" s="7" t="s">
        <v>22</v>
      </c>
      <c r="P20" s="122">
        <v>34.05</v>
      </c>
      <c r="Q20" s="42" t="s">
        <v>64</v>
      </c>
      <c r="R20" s="44">
        <v>315</v>
      </c>
      <c r="T20" s="58">
        <f t="shared" si="4"/>
        <v>34050</v>
      </c>
      <c r="U20" s="58">
        <f t="shared" si="2"/>
        <v>9933.84</v>
      </c>
      <c r="V20" s="63">
        <f t="shared" si="3"/>
        <v>3.4276775144355054</v>
      </c>
    </row>
    <row r="21" spans="1:22" ht="15.75" customHeight="1">
      <c r="A21" s="129" t="str">
        <f t="shared" si="5"/>
        <v>P.64</v>
      </c>
      <c r="B21" s="130">
        <f t="shared" si="1"/>
        <v>22.579608351131785</v>
      </c>
      <c r="C21" s="131" t="s">
        <v>99</v>
      </c>
      <c r="D21" s="132">
        <v>336</v>
      </c>
      <c r="N21">
        <v>17</v>
      </c>
      <c r="O21" s="7" t="s">
        <v>23</v>
      </c>
      <c r="P21" s="122">
        <v>239.25569773099414</v>
      </c>
      <c r="Q21" s="42" t="s">
        <v>99</v>
      </c>
      <c r="R21" s="44">
        <v>336</v>
      </c>
      <c r="T21" s="58">
        <f t="shared" si="4"/>
        <v>239255.69773099414</v>
      </c>
      <c r="U21" s="58">
        <f t="shared" si="2"/>
        <v>10596.096000000001</v>
      </c>
      <c r="V21" s="63">
        <f t="shared" si="3"/>
        <v>22.579608351131785</v>
      </c>
    </row>
    <row r="22" spans="1:22" ht="15.75" customHeight="1">
      <c r="A22" s="84" t="str">
        <f t="shared" si="5"/>
        <v>P.82</v>
      </c>
      <c r="B22" s="133">
        <f t="shared" si="1"/>
        <v>14.811488954884384</v>
      </c>
      <c r="C22" s="85" t="s">
        <v>117</v>
      </c>
      <c r="D22" s="86">
        <v>389</v>
      </c>
      <c r="N22">
        <v>18</v>
      </c>
      <c r="O22" s="7" t="s">
        <v>75</v>
      </c>
      <c r="P22" s="122">
        <v>181.7</v>
      </c>
      <c r="Q22" s="42" t="s">
        <v>117</v>
      </c>
      <c r="R22" s="44">
        <v>389</v>
      </c>
      <c r="T22" s="58">
        <f t="shared" si="4"/>
        <v>181700</v>
      </c>
      <c r="U22" s="58">
        <f t="shared" si="2"/>
        <v>12267.504</v>
      </c>
      <c r="V22" s="63">
        <f t="shared" si="3"/>
        <v>14.811488954884384</v>
      </c>
    </row>
    <row r="23" spans="1:22" ht="15.75" customHeight="1">
      <c r="A23" s="84" t="str">
        <f t="shared" si="5"/>
        <v>P.93</v>
      </c>
      <c r="B23" s="133">
        <f t="shared" si="1"/>
        <v>7.283222295054445</v>
      </c>
      <c r="C23" s="85" t="s">
        <v>120</v>
      </c>
      <c r="D23" s="86">
        <v>411</v>
      </c>
      <c r="N23">
        <v>19</v>
      </c>
      <c r="O23" s="7" t="s">
        <v>113</v>
      </c>
      <c r="P23" s="122">
        <v>94.4</v>
      </c>
      <c r="Q23" s="42" t="s">
        <v>120</v>
      </c>
      <c r="R23" s="44">
        <v>411</v>
      </c>
      <c r="T23" s="58">
        <f t="shared" si="4"/>
        <v>94400</v>
      </c>
      <c r="U23" s="58">
        <f t="shared" si="2"/>
        <v>12961.296</v>
      </c>
      <c r="V23" s="63">
        <f t="shared" si="3"/>
        <v>7.283222295054445</v>
      </c>
    </row>
    <row r="24" spans="1:22" ht="15.75" customHeight="1">
      <c r="A24" s="129" t="str">
        <f>O24</f>
        <v>P.41</v>
      </c>
      <c r="B24" s="130">
        <f t="shared" si="1"/>
        <v>12.784405570919173</v>
      </c>
      <c r="C24" s="131" t="s">
        <v>25</v>
      </c>
      <c r="D24" s="132">
        <v>426</v>
      </c>
      <c r="N24">
        <v>20</v>
      </c>
      <c r="O24" s="7" t="s">
        <v>24</v>
      </c>
      <c r="P24" s="122">
        <v>171.75</v>
      </c>
      <c r="Q24" s="42" t="s">
        <v>25</v>
      </c>
      <c r="R24" s="44">
        <v>426</v>
      </c>
      <c r="T24" s="58">
        <f t="shared" si="4"/>
        <v>171750</v>
      </c>
      <c r="U24" s="58">
        <f t="shared" si="2"/>
        <v>13434.336000000001</v>
      </c>
      <c r="V24" s="63">
        <f t="shared" si="3"/>
        <v>12.784405570919173</v>
      </c>
    </row>
    <row r="25" spans="1:22" ht="15.75" customHeight="1">
      <c r="A25" s="84" t="str">
        <f>+O25</f>
        <v>P.24A</v>
      </c>
      <c r="B25" s="81">
        <f t="shared" si="1"/>
        <v>10.629673747601084</v>
      </c>
      <c r="C25" s="85" t="s">
        <v>122</v>
      </c>
      <c r="D25" s="86">
        <v>460</v>
      </c>
      <c r="N25">
        <v>21</v>
      </c>
      <c r="O25" s="7" t="s">
        <v>26</v>
      </c>
      <c r="P25" s="122">
        <v>154.2</v>
      </c>
      <c r="Q25" s="42" t="s">
        <v>122</v>
      </c>
      <c r="R25" s="44">
        <v>460</v>
      </c>
      <c r="T25" s="58">
        <f t="shared" si="4"/>
        <v>154200</v>
      </c>
      <c r="U25" s="58">
        <f t="shared" si="2"/>
        <v>14506.560000000001</v>
      </c>
      <c r="V25" s="63">
        <f t="shared" si="3"/>
        <v>10.629673747601084</v>
      </c>
    </row>
    <row r="26" spans="1:22" ht="15.75" customHeight="1">
      <c r="A26" s="129" t="str">
        <f>O26</f>
        <v>P.30</v>
      </c>
      <c r="B26" s="130">
        <f t="shared" si="1"/>
        <v>11.664576270079237</v>
      </c>
      <c r="C26" s="131" t="s">
        <v>98</v>
      </c>
      <c r="D26" s="132">
        <v>466</v>
      </c>
      <c r="N26">
        <v>22</v>
      </c>
      <c r="O26" s="7" t="s">
        <v>27</v>
      </c>
      <c r="P26" s="122">
        <v>171.42</v>
      </c>
      <c r="Q26" s="42" t="s">
        <v>98</v>
      </c>
      <c r="R26" s="44">
        <v>466</v>
      </c>
      <c r="T26" s="58">
        <f t="shared" si="4"/>
        <v>171420</v>
      </c>
      <c r="U26" s="58">
        <f t="shared" si="2"/>
        <v>14695.776000000002</v>
      </c>
      <c r="V26" s="63">
        <f t="shared" si="3"/>
        <v>11.664576270079237</v>
      </c>
    </row>
    <row r="27" spans="1:22" ht="15.75" customHeight="1">
      <c r="A27" s="84" t="str">
        <f>+O27</f>
        <v>P.84</v>
      </c>
      <c r="B27" s="133">
        <f t="shared" si="1"/>
        <v>6.7664708249331325</v>
      </c>
      <c r="C27" s="85" t="s">
        <v>121</v>
      </c>
      <c r="D27" s="86">
        <v>493</v>
      </c>
      <c r="N27">
        <v>23</v>
      </c>
      <c r="O27" s="7" t="s">
        <v>76</v>
      </c>
      <c r="P27" s="122">
        <v>105.2</v>
      </c>
      <c r="Q27" s="42" t="s">
        <v>121</v>
      </c>
      <c r="R27" s="44">
        <v>493</v>
      </c>
      <c r="T27" s="58">
        <f t="shared" si="4"/>
        <v>105200</v>
      </c>
      <c r="U27" s="58">
        <f t="shared" si="2"/>
        <v>15547.248000000001</v>
      </c>
      <c r="V27" s="63">
        <f t="shared" si="3"/>
        <v>6.7664708249331325</v>
      </c>
    </row>
    <row r="28" spans="1:22" ht="15.75" customHeight="1">
      <c r="A28" s="84" t="str">
        <f>+O28</f>
        <v>P.21</v>
      </c>
      <c r="B28" s="133">
        <f t="shared" si="1"/>
        <v>8.55856521503549</v>
      </c>
      <c r="C28" s="85" t="s">
        <v>123</v>
      </c>
      <c r="D28" s="86">
        <v>515</v>
      </c>
      <c r="N28">
        <v>24</v>
      </c>
      <c r="O28" s="7" t="s">
        <v>28</v>
      </c>
      <c r="P28" s="122">
        <v>139</v>
      </c>
      <c r="Q28" s="42" t="s">
        <v>123</v>
      </c>
      <c r="R28" s="44">
        <v>515</v>
      </c>
      <c r="T28" s="58">
        <f t="shared" si="4"/>
        <v>139000</v>
      </c>
      <c r="U28" s="58">
        <f t="shared" si="2"/>
        <v>16241.04</v>
      </c>
      <c r="V28" s="63">
        <f t="shared" si="3"/>
        <v>8.55856521503549</v>
      </c>
    </row>
    <row r="29" spans="1:22" ht="15.75" customHeight="1">
      <c r="A29" s="84" t="str">
        <f>+O29</f>
        <v>P.56A</v>
      </c>
      <c r="B29" s="133">
        <f t="shared" si="1"/>
        <v>9.589417612900977</v>
      </c>
      <c r="C29" s="85" t="s">
        <v>124</v>
      </c>
      <c r="D29" s="86">
        <v>539</v>
      </c>
      <c r="N29">
        <v>25</v>
      </c>
      <c r="O29" s="7" t="s">
        <v>70</v>
      </c>
      <c r="P29" s="122">
        <v>163</v>
      </c>
      <c r="Q29" s="42" t="s">
        <v>124</v>
      </c>
      <c r="R29" s="44">
        <v>539</v>
      </c>
      <c r="T29" s="58">
        <f t="shared" si="4"/>
        <v>163000</v>
      </c>
      <c r="U29" s="58">
        <f t="shared" si="2"/>
        <v>16997.904000000002</v>
      </c>
      <c r="V29" s="63">
        <f t="shared" si="3"/>
        <v>9.589417612900977</v>
      </c>
    </row>
    <row r="30" spans="1:22" ht="15.75" customHeight="1">
      <c r="A30" s="84" t="str">
        <f>+O30</f>
        <v>P.77</v>
      </c>
      <c r="B30" s="133">
        <f t="shared" si="1"/>
        <v>6.336161359827184</v>
      </c>
      <c r="C30" s="85" t="s">
        <v>124</v>
      </c>
      <c r="D30" s="86">
        <v>547</v>
      </c>
      <c r="N30">
        <v>26</v>
      </c>
      <c r="O30" s="7" t="s">
        <v>62</v>
      </c>
      <c r="P30" s="122">
        <v>109.3</v>
      </c>
      <c r="Q30" s="42" t="s">
        <v>124</v>
      </c>
      <c r="R30" s="44">
        <v>547</v>
      </c>
      <c r="T30" s="58">
        <f t="shared" si="4"/>
        <v>109300</v>
      </c>
      <c r="U30" s="58">
        <f t="shared" si="2"/>
        <v>17250.192</v>
      </c>
      <c r="V30" s="63">
        <f t="shared" si="3"/>
        <v>6.336161359827184</v>
      </c>
    </row>
    <row r="31" spans="1:22" ht="15.75" customHeight="1">
      <c r="A31" s="129" t="str">
        <f>O31</f>
        <v>P.34</v>
      </c>
      <c r="B31" s="130">
        <f t="shared" si="1"/>
        <v>11.836268113798488</v>
      </c>
      <c r="C31" s="131" t="s">
        <v>30</v>
      </c>
      <c r="D31" s="132">
        <v>566</v>
      </c>
      <c r="N31">
        <v>27</v>
      </c>
      <c r="O31" s="7" t="s">
        <v>29</v>
      </c>
      <c r="P31" s="122">
        <v>211.27</v>
      </c>
      <c r="Q31" s="42" t="s">
        <v>30</v>
      </c>
      <c r="R31" s="44">
        <v>566</v>
      </c>
      <c r="T31" s="58">
        <f t="shared" si="4"/>
        <v>211270</v>
      </c>
      <c r="U31" s="58">
        <f t="shared" si="2"/>
        <v>17849.376</v>
      </c>
      <c r="V31" s="63">
        <f t="shared" si="3"/>
        <v>11.836268113798488</v>
      </c>
    </row>
    <row r="32" spans="1:22" ht="15.75" customHeight="1">
      <c r="A32" s="129" t="str">
        <f aca="true" t="shared" si="6" ref="A32:A47">+O32</f>
        <v>P.25</v>
      </c>
      <c r="B32" s="130">
        <f t="shared" si="1"/>
        <v>6.004903265177237</v>
      </c>
      <c r="C32" s="131" t="s">
        <v>32</v>
      </c>
      <c r="D32" s="132">
        <v>572</v>
      </c>
      <c r="N32">
        <v>28</v>
      </c>
      <c r="O32" s="7" t="s">
        <v>31</v>
      </c>
      <c r="P32" s="122">
        <v>108.32</v>
      </c>
      <c r="Q32" s="42" t="s">
        <v>32</v>
      </c>
      <c r="R32" s="44">
        <v>572</v>
      </c>
      <c r="T32" s="58">
        <f t="shared" si="4"/>
        <v>108320</v>
      </c>
      <c r="U32" s="58">
        <f t="shared" si="2"/>
        <v>18038.592</v>
      </c>
      <c r="V32" s="63">
        <f t="shared" si="3"/>
        <v>6.004903265177237</v>
      </c>
    </row>
    <row r="33" spans="1:22" ht="15.75" customHeight="1">
      <c r="A33" s="129" t="str">
        <f t="shared" si="6"/>
        <v>P.24</v>
      </c>
      <c r="B33" s="130">
        <f t="shared" si="1"/>
        <v>13.979076479076479</v>
      </c>
      <c r="C33" s="131" t="s">
        <v>97</v>
      </c>
      <c r="D33" s="132">
        <v>616</v>
      </c>
      <c r="N33">
        <v>29</v>
      </c>
      <c r="O33" s="7" t="s">
        <v>33</v>
      </c>
      <c r="P33" s="122">
        <v>271.56</v>
      </c>
      <c r="Q33" s="42" t="s">
        <v>97</v>
      </c>
      <c r="R33" s="44">
        <v>616</v>
      </c>
      <c r="T33" s="58">
        <f t="shared" si="4"/>
        <v>271560</v>
      </c>
      <c r="U33" s="58">
        <f t="shared" si="2"/>
        <v>19426.176</v>
      </c>
      <c r="V33" s="63">
        <f t="shared" si="3"/>
        <v>13.979076479076479</v>
      </c>
    </row>
    <row r="34" spans="1:22" ht="15.75" customHeight="1">
      <c r="A34" s="80" t="str">
        <f t="shared" si="6"/>
        <v>P.87</v>
      </c>
      <c r="B34" s="81">
        <f t="shared" si="1"/>
        <v>3.3848675168964983</v>
      </c>
      <c r="C34" s="82" t="s">
        <v>118</v>
      </c>
      <c r="D34" s="83">
        <v>934</v>
      </c>
      <c r="K34" s="32"/>
      <c r="L34" s="36" t="s">
        <v>84</v>
      </c>
      <c r="M34" s="36"/>
      <c r="N34">
        <v>30</v>
      </c>
      <c r="O34" s="7" t="s">
        <v>79</v>
      </c>
      <c r="P34" s="122">
        <v>99.7</v>
      </c>
      <c r="Q34" s="42" t="s">
        <v>118</v>
      </c>
      <c r="R34" s="44">
        <v>934</v>
      </c>
      <c r="T34" s="58">
        <f t="shared" si="4"/>
        <v>99700</v>
      </c>
      <c r="U34" s="58">
        <f t="shared" si="2"/>
        <v>29454.624</v>
      </c>
      <c r="V34" s="63">
        <f t="shared" si="3"/>
        <v>3.3848675168964983</v>
      </c>
    </row>
    <row r="35" spans="1:22" ht="15.75" customHeight="1">
      <c r="A35" s="80" t="str">
        <f t="shared" si="6"/>
        <v>P.81</v>
      </c>
      <c r="B35" s="81">
        <f t="shared" si="1"/>
        <v>9.093495902222436</v>
      </c>
      <c r="C35" s="82" t="s">
        <v>126</v>
      </c>
      <c r="D35" s="83">
        <v>1134</v>
      </c>
      <c r="L35" s="33" t="s">
        <v>81</v>
      </c>
      <c r="M35" s="33"/>
      <c r="N35">
        <v>31</v>
      </c>
      <c r="O35" s="7" t="s">
        <v>74</v>
      </c>
      <c r="P35" s="122">
        <v>325.2</v>
      </c>
      <c r="Q35" s="42" t="s">
        <v>126</v>
      </c>
      <c r="R35" s="44">
        <v>1134</v>
      </c>
      <c r="T35" s="58">
        <f t="shared" si="4"/>
        <v>325200</v>
      </c>
      <c r="U35" s="58">
        <f t="shared" si="2"/>
        <v>35761.824</v>
      </c>
      <c r="V35" s="63">
        <f t="shared" si="3"/>
        <v>9.093495902222436</v>
      </c>
    </row>
    <row r="36" spans="1:22" ht="15.75" customHeight="1">
      <c r="A36" s="129" t="str">
        <f t="shared" si="6"/>
        <v>P.28</v>
      </c>
      <c r="B36" s="130">
        <f t="shared" si="1"/>
        <v>9.534312157529216</v>
      </c>
      <c r="C36" s="131" t="s">
        <v>35</v>
      </c>
      <c r="D36" s="132">
        <v>1261</v>
      </c>
      <c r="L36" s="33" t="s">
        <v>85</v>
      </c>
      <c r="M36" s="33"/>
      <c r="N36">
        <v>32</v>
      </c>
      <c r="O36" s="7" t="s">
        <v>34</v>
      </c>
      <c r="P36" s="122">
        <v>379.15</v>
      </c>
      <c r="Q36" s="42" t="s">
        <v>35</v>
      </c>
      <c r="R36" s="44">
        <v>1261</v>
      </c>
      <c r="T36" s="58">
        <f t="shared" si="4"/>
        <v>379150</v>
      </c>
      <c r="U36" s="58">
        <f t="shared" si="2"/>
        <v>39766.896</v>
      </c>
      <c r="V36" s="63">
        <f t="shared" si="3"/>
        <v>9.534312157529216</v>
      </c>
    </row>
    <row r="37" spans="1:22" ht="15.75" customHeight="1">
      <c r="A37" s="129" t="str">
        <f t="shared" si="6"/>
        <v>P.69</v>
      </c>
      <c r="B37" s="130">
        <f t="shared" si="1"/>
        <v>8.883700099695774</v>
      </c>
      <c r="C37" s="131" t="s">
        <v>65</v>
      </c>
      <c r="D37" s="132">
        <v>1343</v>
      </c>
      <c r="K37" s="35" t="s">
        <v>82</v>
      </c>
      <c r="L37" s="33"/>
      <c r="M37" s="33"/>
      <c r="N37">
        <v>33</v>
      </c>
      <c r="O37" s="7" t="s">
        <v>36</v>
      </c>
      <c r="P37" s="122">
        <v>376.25</v>
      </c>
      <c r="Q37" s="42" t="s">
        <v>65</v>
      </c>
      <c r="R37" s="44">
        <v>1343</v>
      </c>
      <c r="T37" s="58">
        <f t="shared" si="4"/>
        <v>376250</v>
      </c>
      <c r="U37" s="58">
        <f t="shared" si="2"/>
        <v>42352.848000000005</v>
      </c>
      <c r="V37" s="63">
        <f t="shared" si="3"/>
        <v>8.883700099695774</v>
      </c>
    </row>
    <row r="38" spans="1:22" ht="15.75" customHeight="1">
      <c r="A38" s="84" t="str">
        <f t="shared" si="6"/>
        <v>P.20</v>
      </c>
      <c r="B38" s="133">
        <f t="shared" si="1"/>
        <v>9.007453088229513</v>
      </c>
      <c r="C38" s="85" t="s">
        <v>127</v>
      </c>
      <c r="D38" s="86">
        <v>1355</v>
      </c>
      <c r="K38" s="35" t="s">
        <v>83</v>
      </c>
      <c r="L38" s="33"/>
      <c r="M38" s="33"/>
      <c r="N38">
        <v>34</v>
      </c>
      <c r="O38" s="7" t="s">
        <v>37</v>
      </c>
      <c r="P38" s="122">
        <v>384.9</v>
      </c>
      <c r="Q38" s="42" t="s">
        <v>127</v>
      </c>
      <c r="R38" s="44">
        <v>1355</v>
      </c>
      <c r="T38" s="58">
        <f t="shared" si="4"/>
        <v>384900</v>
      </c>
      <c r="U38" s="58">
        <f t="shared" si="2"/>
        <v>42731.28</v>
      </c>
      <c r="V38" s="63">
        <f t="shared" si="3"/>
        <v>9.007453088229513</v>
      </c>
    </row>
    <row r="39" spans="1:22" ht="15.75" customHeight="1">
      <c r="A39" s="84" t="str">
        <f t="shared" si="6"/>
        <v>P.76</v>
      </c>
      <c r="B39" s="133">
        <f t="shared" si="1"/>
        <v>5.17316139177055</v>
      </c>
      <c r="C39" s="85" t="s">
        <v>125</v>
      </c>
      <c r="D39" s="86">
        <v>1541</v>
      </c>
      <c r="L39" s="33"/>
      <c r="M39" s="33"/>
      <c r="N39">
        <v>35</v>
      </c>
      <c r="O39" s="7" t="s">
        <v>61</v>
      </c>
      <c r="P39" s="122">
        <v>251.4</v>
      </c>
      <c r="Q39" s="42" t="s">
        <v>125</v>
      </c>
      <c r="R39" s="44">
        <v>1541</v>
      </c>
      <c r="T39" s="58">
        <f t="shared" si="4"/>
        <v>251400</v>
      </c>
      <c r="U39" s="58">
        <f t="shared" si="2"/>
        <v>48596.976</v>
      </c>
      <c r="V39" s="63">
        <f t="shared" si="3"/>
        <v>5.17316139177055</v>
      </c>
    </row>
    <row r="40" spans="1:22" ht="15.75" customHeight="1">
      <c r="A40" s="84" t="str">
        <f t="shared" si="6"/>
        <v>P.5</v>
      </c>
      <c r="B40" s="133">
        <f t="shared" si="1"/>
        <v>13.023448026984001</v>
      </c>
      <c r="C40" s="85" t="s">
        <v>128</v>
      </c>
      <c r="D40" s="86">
        <v>1569</v>
      </c>
      <c r="L40" s="33"/>
      <c r="M40" s="33"/>
      <c r="N40">
        <v>36</v>
      </c>
      <c r="O40" s="7" t="s">
        <v>38</v>
      </c>
      <c r="P40" s="122">
        <v>644.4</v>
      </c>
      <c r="Q40" s="42" t="s">
        <v>128</v>
      </c>
      <c r="R40" s="44">
        <v>1569</v>
      </c>
      <c r="T40" s="58">
        <f t="shared" si="4"/>
        <v>644400</v>
      </c>
      <c r="U40" s="58">
        <f t="shared" si="2"/>
        <v>49479.984000000004</v>
      </c>
      <c r="V40" s="63">
        <f t="shared" si="3"/>
        <v>13.023448026984001</v>
      </c>
    </row>
    <row r="41" spans="1:22" ht="15.75" customHeight="1">
      <c r="A41" s="84" t="str">
        <f t="shared" si="6"/>
        <v>P.71A</v>
      </c>
      <c r="B41" s="133">
        <f t="shared" si="1"/>
        <v>6.992067351132424</v>
      </c>
      <c r="C41" s="85" t="s">
        <v>120</v>
      </c>
      <c r="D41" s="86">
        <v>1634</v>
      </c>
      <c r="L41" s="33"/>
      <c r="M41" s="33"/>
      <c r="N41">
        <v>37</v>
      </c>
      <c r="O41" s="7" t="s">
        <v>109</v>
      </c>
      <c r="P41" s="122">
        <v>360.3</v>
      </c>
      <c r="Q41" s="42" t="s">
        <v>120</v>
      </c>
      <c r="R41" s="44">
        <v>1634</v>
      </c>
      <c r="T41" s="58">
        <f t="shared" si="4"/>
        <v>360300</v>
      </c>
      <c r="U41" s="58">
        <f t="shared" si="2"/>
        <v>51529.824</v>
      </c>
      <c r="V41" s="63">
        <f t="shared" si="3"/>
        <v>6.992067351132424</v>
      </c>
    </row>
    <row r="42" spans="1:22" ht="15.75" customHeight="1">
      <c r="A42" s="84" t="str">
        <f>O42</f>
        <v>P.92</v>
      </c>
      <c r="B42" s="133">
        <f t="shared" si="1"/>
        <v>12.135277924337252</v>
      </c>
      <c r="C42" s="85" t="s">
        <v>120</v>
      </c>
      <c r="D42" s="86">
        <v>1653</v>
      </c>
      <c r="L42" s="33"/>
      <c r="M42" s="33"/>
      <c r="N42">
        <v>38</v>
      </c>
      <c r="O42" s="7" t="s">
        <v>112</v>
      </c>
      <c r="P42" s="122">
        <v>632.6</v>
      </c>
      <c r="Q42" s="42" t="s">
        <v>120</v>
      </c>
      <c r="R42" s="44">
        <v>1653</v>
      </c>
      <c r="T42" s="58">
        <f t="shared" si="4"/>
        <v>632600</v>
      </c>
      <c r="U42" s="58">
        <f t="shared" si="2"/>
        <v>52129.008</v>
      </c>
      <c r="V42" s="63">
        <f t="shared" si="3"/>
        <v>12.135277924337252</v>
      </c>
    </row>
    <row r="43" spans="1:22" ht="15.75" customHeight="1">
      <c r="A43" s="84" t="str">
        <f>O43</f>
        <v>P.90</v>
      </c>
      <c r="B43" s="133">
        <f t="shared" si="1"/>
        <v>10.959064472173425</v>
      </c>
      <c r="C43" s="85" t="s">
        <v>114</v>
      </c>
      <c r="D43" s="86">
        <v>1661</v>
      </c>
      <c r="L43" s="33"/>
      <c r="M43" s="33"/>
      <c r="N43">
        <v>39</v>
      </c>
      <c r="O43" s="7" t="s">
        <v>110</v>
      </c>
      <c r="P43" s="122">
        <v>574.05</v>
      </c>
      <c r="Q43" s="42" t="s">
        <v>114</v>
      </c>
      <c r="R43" s="44">
        <v>1661</v>
      </c>
      <c r="T43" s="58">
        <f t="shared" si="4"/>
        <v>574050</v>
      </c>
      <c r="U43" s="58">
        <f t="shared" si="2"/>
        <v>52381.296</v>
      </c>
      <c r="V43" s="63">
        <f t="shared" si="3"/>
        <v>10.959064472173425</v>
      </c>
    </row>
    <row r="44" spans="1:22" ht="15.75" customHeight="1">
      <c r="A44" s="129" t="str">
        <f t="shared" si="6"/>
        <v>P.13</v>
      </c>
      <c r="B44" s="130">
        <f t="shared" si="1"/>
        <v>12.394665999772911</v>
      </c>
      <c r="C44" s="131" t="s">
        <v>40</v>
      </c>
      <c r="D44" s="132">
        <v>1765</v>
      </c>
      <c r="L44" s="34"/>
      <c r="M44" s="34"/>
      <c r="N44">
        <v>40</v>
      </c>
      <c r="O44" s="7" t="s">
        <v>39</v>
      </c>
      <c r="P44" s="122">
        <v>689.9</v>
      </c>
      <c r="Q44" s="42" t="s">
        <v>40</v>
      </c>
      <c r="R44" s="44">
        <v>1765</v>
      </c>
      <c r="T44" s="58">
        <f t="shared" si="4"/>
        <v>689900</v>
      </c>
      <c r="U44" s="58">
        <f t="shared" si="2"/>
        <v>55661.04</v>
      </c>
      <c r="V44" s="63">
        <f t="shared" si="3"/>
        <v>12.394665999772911</v>
      </c>
    </row>
    <row r="45" spans="1:22" ht="15.75" customHeight="1">
      <c r="A45" s="129" t="str">
        <f t="shared" si="6"/>
        <v>P.71</v>
      </c>
      <c r="B45" s="130">
        <f t="shared" si="1"/>
        <v>5.609176496349458</v>
      </c>
      <c r="C45" s="131" t="s">
        <v>101</v>
      </c>
      <c r="D45" s="132">
        <v>1798</v>
      </c>
      <c r="N45">
        <v>41</v>
      </c>
      <c r="O45" s="7" t="s">
        <v>57</v>
      </c>
      <c r="P45" s="122">
        <v>318.05</v>
      </c>
      <c r="Q45" s="42" t="s">
        <v>101</v>
      </c>
      <c r="R45" s="44">
        <v>1798</v>
      </c>
      <c r="T45" s="58">
        <f t="shared" si="4"/>
        <v>318050</v>
      </c>
      <c r="U45" s="58">
        <f t="shared" si="2"/>
        <v>56701.728</v>
      </c>
      <c r="V45" s="63">
        <f t="shared" si="3"/>
        <v>5.609176496349458</v>
      </c>
    </row>
    <row r="46" spans="1:22" ht="15.75" customHeight="1">
      <c r="A46" s="129" t="str">
        <f t="shared" si="6"/>
        <v>P.23</v>
      </c>
      <c r="B46" s="130">
        <f t="shared" si="1"/>
        <v>19.73698512232749</v>
      </c>
      <c r="C46" s="131" t="s">
        <v>42</v>
      </c>
      <c r="D46" s="132">
        <v>1377</v>
      </c>
      <c r="N46">
        <v>42</v>
      </c>
      <c r="O46" s="7" t="s">
        <v>41</v>
      </c>
      <c r="P46" s="122">
        <v>857.08</v>
      </c>
      <c r="Q46" s="42" t="s">
        <v>42</v>
      </c>
      <c r="R46" s="44">
        <v>1377</v>
      </c>
      <c r="T46" s="58">
        <f t="shared" si="4"/>
        <v>857080</v>
      </c>
      <c r="U46" s="58">
        <f t="shared" si="2"/>
        <v>43425.072</v>
      </c>
      <c r="V46" s="63">
        <f t="shared" si="3"/>
        <v>19.73698512232749</v>
      </c>
    </row>
    <row r="47" spans="1:22" ht="15.75" customHeight="1">
      <c r="A47" s="129" t="str">
        <f t="shared" si="6"/>
        <v>P.4B</v>
      </c>
      <c r="B47" s="130">
        <f t="shared" si="1"/>
        <v>11.365010879243853</v>
      </c>
      <c r="C47" s="131" t="s">
        <v>88</v>
      </c>
      <c r="D47" s="132">
        <v>1833</v>
      </c>
      <c r="N47">
        <v>43</v>
      </c>
      <c r="O47" s="7" t="s">
        <v>43</v>
      </c>
      <c r="P47" s="122">
        <v>656.96</v>
      </c>
      <c r="Q47" s="42" t="s">
        <v>88</v>
      </c>
      <c r="R47" s="44">
        <v>1833</v>
      </c>
      <c r="T47" s="58">
        <f t="shared" si="4"/>
        <v>656960</v>
      </c>
      <c r="U47" s="58">
        <f t="shared" si="2"/>
        <v>57805.488000000005</v>
      </c>
      <c r="V47" s="63">
        <f t="shared" si="3"/>
        <v>11.365010879243853</v>
      </c>
    </row>
    <row r="48" spans="1:22" ht="15.75" customHeight="1">
      <c r="A48" s="129" t="str">
        <f>O48</f>
        <v>P.4</v>
      </c>
      <c r="B48" s="130">
        <f t="shared" si="1"/>
        <v>13.919457543320346</v>
      </c>
      <c r="C48" s="131" t="s">
        <v>89</v>
      </c>
      <c r="D48" s="132">
        <v>1834</v>
      </c>
      <c r="N48">
        <v>44</v>
      </c>
      <c r="O48" s="7" t="s">
        <v>44</v>
      </c>
      <c r="P48" s="122">
        <v>805.06</v>
      </c>
      <c r="Q48" s="42" t="s">
        <v>89</v>
      </c>
      <c r="R48" s="44">
        <v>1834</v>
      </c>
      <c r="T48" s="58">
        <f t="shared" si="4"/>
        <v>805060</v>
      </c>
      <c r="U48" s="58">
        <f t="shared" si="2"/>
        <v>57837.024000000005</v>
      </c>
      <c r="V48" s="63">
        <f t="shared" si="3"/>
        <v>13.919457543320346</v>
      </c>
    </row>
    <row r="49" spans="1:22" ht="15.75" customHeight="1">
      <c r="A49" s="84" t="str">
        <f>+O49</f>
        <v>P.4A</v>
      </c>
      <c r="B49" s="133">
        <f t="shared" si="1"/>
        <v>7.739056487309948</v>
      </c>
      <c r="C49" s="85" t="s">
        <v>134</v>
      </c>
      <c r="D49" s="86">
        <v>1902</v>
      </c>
      <c r="N49">
        <v>45</v>
      </c>
      <c r="O49" s="7" t="s">
        <v>45</v>
      </c>
      <c r="P49" s="122">
        <v>464.2</v>
      </c>
      <c r="Q49" s="42" t="s">
        <v>134</v>
      </c>
      <c r="R49" s="44">
        <v>1902</v>
      </c>
      <c r="T49" s="58">
        <f t="shared" si="4"/>
        <v>464200</v>
      </c>
      <c r="U49" s="58">
        <f t="shared" si="2"/>
        <v>59981.472</v>
      </c>
      <c r="V49" s="63">
        <f t="shared" si="3"/>
        <v>7.739056487309948</v>
      </c>
    </row>
    <row r="50" spans="1:22" ht="15.75" customHeight="1">
      <c r="A50" s="129" t="str">
        <f>+O50</f>
        <v>P.29</v>
      </c>
      <c r="B50" s="130">
        <f t="shared" si="1"/>
        <v>3.0001970192151677</v>
      </c>
      <c r="C50" s="131" t="s">
        <v>47</v>
      </c>
      <c r="D50" s="132">
        <v>1970</v>
      </c>
      <c r="N50">
        <v>46</v>
      </c>
      <c r="O50" s="7" t="s">
        <v>46</v>
      </c>
      <c r="P50" s="122">
        <v>186.39</v>
      </c>
      <c r="Q50" s="42" t="s">
        <v>47</v>
      </c>
      <c r="R50" s="44">
        <v>1970</v>
      </c>
      <c r="T50" s="58">
        <f t="shared" si="4"/>
        <v>186390</v>
      </c>
      <c r="U50" s="58">
        <f t="shared" si="2"/>
        <v>62125.920000000006</v>
      </c>
      <c r="V50" s="63">
        <f t="shared" si="3"/>
        <v>3.0001970192151677</v>
      </c>
    </row>
    <row r="51" spans="1:22" ht="15.75" customHeight="1">
      <c r="A51" s="84" t="str">
        <f>+O51</f>
        <v>P.85</v>
      </c>
      <c r="B51" s="133">
        <f t="shared" si="1"/>
        <v>3.447589956909298</v>
      </c>
      <c r="C51" s="85" t="s">
        <v>121</v>
      </c>
      <c r="D51" s="86">
        <v>2052</v>
      </c>
      <c r="N51">
        <v>47</v>
      </c>
      <c r="O51" s="7" t="s">
        <v>77</v>
      </c>
      <c r="P51" s="122">
        <v>223.1</v>
      </c>
      <c r="Q51" s="42" t="s">
        <v>121</v>
      </c>
      <c r="R51" s="44">
        <v>2052</v>
      </c>
      <c r="T51" s="58">
        <f t="shared" si="4"/>
        <v>223100</v>
      </c>
      <c r="U51" s="58">
        <f t="shared" si="2"/>
        <v>64711.872</v>
      </c>
      <c r="V51" s="63">
        <f t="shared" si="3"/>
        <v>3.447589956909298</v>
      </c>
    </row>
    <row r="52" spans="1:22" ht="15.75" customHeight="1">
      <c r="A52" s="136" t="str">
        <f>+O52</f>
        <v>P.75</v>
      </c>
      <c r="B52" s="133">
        <f t="shared" si="1"/>
        <v>6.8283804485427035</v>
      </c>
      <c r="C52" s="137" t="s">
        <v>124</v>
      </c>
      <c r="D52" s="138">
        <v>3090</v>
      </c>
      <c r="N52">
        <v>48</v>
      </c>
      <c r="O52" s="7" t="s">
        <v>60</v>
      </c>
      <c r="P52" s="122">
        <v>665.4</v>
      </c>
      <c r="Q52" s="42" t="s">
        <v>124</v>
      </c>
      <c r="R52" s="44">
        <v>3090</v>
      </c>
      <c r="T52" s="58">
        <f t="shared" si="4"/>
        <v>665400</v>
      </c>
      <c r="U52" s="58">
        <f t="shared" si="2"/>
        <v>97446.24</v>
      </c>
      <c r="V52" s="63">
        <f t="shared" si="3"/>
        <v>6.8283804485427035</v>
      </c>
    </row>
    <row r="53" spans="1:22" ht="15.75" customHeight="1">
      <c r="A53" s="134" t="str">
        <f aca="true" t="shared" si="7" ref="A53:A59">O53</f>
        <v>P.14</v>
      </c>
      <c r="B53" s="130">
        <f t="shared" si="1"/>
        <v>9.075271688641807</v>
      </c>
      <c r="C53" s="131" t="s">
        <v>90</v>
      </c>
      <c r="D53" s="135">
        <v>3853</v>
      </c>
      <c r="N53">
        <v>49</v>
      </c>
      <c r="O53" s="7" t="s">
        <v>48</v>
      </c>
      <c r="P53" s="122">
        <v>1102.72</v>
      </c>
      <c r="Q53" s="42" t="s">
        <v>90</v>
      </c>
      <c r="R53" s="44">
        <v>3853</v>
      </c>
      <c r="T53" s="58">
        <f t="shared" si="4"/>
        <v>1102720</v>
      </c>
      <c r="U53" s="58">
        <f t="shared" si="2"/>
        <v>121508.20800000001</v>
      </c>
      <c r="V53" s="63">
        <f t="shared" si="3"/>
        <v>9.075271688641807</v>
      </c>
    </row>
    <row r="54" spans="1:22" ht="15.75" customHeight="1">
      <c r="A54" s="87" t="str">
        <f t="shared" si="7"/>
        <v>P.14A</v>
      </c>
      <c r="B54" s="133">
        <f t="shared" si="1"/>
        <v>8.940555164232872</v>
      </c>
      <c r="C54" s="85" t="s">
        <v>135</v>
      </c>
      <c r="D54" s="88">
        <v>3909</v>
      </c>
      <c r="N54">
        <v>50</v>
      </c>
      <c r="O54" s="7" t="s">
        <v>49</v>
      </c>
      <c r="P54" s="122">
        <v>1102.14</v>
      </c>
      <c r="Q54" s="42" t="s">
        <v>135</v>
      </c>
      <c r="R54" s="44">
        <v>3909</v>
      </c>
      <c r="T54" s="58">
        <f t="shared" si="4"/>
        <v>1102140</v>
      </c>
      <c r="U54" s="58">
        <f t="shared" si="2"/>
        <v>123274.224</v>
      </c>
      <c r="V54" s="63">
        <f t="shared" si="3"/>
        <v>8.940555164232872</v>
      </c>
    </row>
    <row r="55" spans="1:22" ht="15.75" customHeight="1">
      <c r="A55" s="87" t="str">
        <f t="shared" si="7"/>
        <v>P.67</v>
      </c>
      <c r="B55" s="133">
        <f t="shared" si="1"/>
        <v>6.379729561339364</v>
      </c>
      <c r="C55" s="85" t="s">
        <v>130</v>
      </c>
      <c r="D55" s="88">
        <v>5289</v>
      </c>
      <c r="N55">
        <v>51</v>
      </c>
      <c r="O55" s="112" t="s">
        <v>71</v>
      </c>
      <c r="P55" s="123">
        <v>1064.1</v>
      </c>
      <c r="Q55" s="107" t="s">
        <v>130</v>
      </c>
      <c r="R55" s="113">
        <v>5289</v>
      </c>
      <c r="T55" s="59">
        <f t="shared" si="4"/>
        <v>1064100</v>
      </c>
      <c r="U55" s="59">
        <f t="shared" si="2"/>
        <v>166793.904</v>
      </c>
      <c r="V55" s="64">
        <f t="shared" si="3"/>
        <v>6.379729561339364</v>
      </c>
    </row>
    <row r="56" spans="1:22" ht="15.75" customHeight="1">
      <c r="A56" s="87" t="str">
        <f t="shared" si="7"/>
        <v>P.1</v>
      </c>
      <c r="B56" s="133">
        <f t="shared" si="1"/>
        <v>8.753499304031191</v>
      </c>
      <c r="C56" s="85" t="s">
        <v>131</v>
      </c>
      <c r="D56" s="88">
        <v>6355</v>
      </c>
      <c r="N56" s="38">
        <v>52</v>
      </c>
      <c r="O56" s="114" t="s">
        <v>50</v>
      </c>
      <c r="P56" s="124">
        <v>1754.3</v>
      </c>
      <c r="Q56" s="44" t="s">
        <v>131</v>
      </c>
      <c r="R56" s="44">
        <v>6355</v>
      </c>
      <c r="T56" s="59">
        <f t="shared" si="4"/>
        <v>1754300</v>
      </c>
      <c r="U56" s="59">
        <f t="shared" si="2"/>
        <v>200411.28</v>
      </c>
      <c r="V56" s="64">
        <f t="shared" si="3"/>
        <v>8.753499304031191</v>
      </c>
    </row>
    <row r="57" spans="1:22" ht="15.75" customHeight="1">
      <c r="A57" s="134" t="str">
        <f t="shared" si="7"/>
        <v>P.19A</v>
      </c>
      <c r="B57" s="130">
        <f t="shared" si="1"/>
        <v>6.864379650550901</v>
      </c>
      <c r="C57" s="131" t="s">
        <v>52</v>
      </c>
      <c r="D57" s="135">
        <v>14023</v>
      </c>
      <c r="N57" s="111">
        <v>53</v>
      </c>
      <c r="O57" s="114" t="s">
        <v>51</v>
      </c>
      <c r="P57" s="124">
        <v>3035.63</v>
      </c>
      <c r="Q57" s="44" t="s">
        <v>52</v>
      </c>
      <c r="R57" s="44">
        <v>14023</v>
      </c>
      <c r="T57" s="59">
        <f t="shared" si="4"/>
        <v>3035630</v>
      </c>
      <c r="U57" s="59">
        <f t="shared" si="2"/>
        <v>442229.32800000004</v>
      </c>
      <c r="V57" s="64">
        <f t="shared" si="3"/>
        <v>6.864379650550901</v>
      </c>
    </row>
    <row r="58" spans="1:22" ht="15.75" customHeight="1">
      <c r="A58" s="89" t="str">
        <f t="shared" si="7"/>
        <v>P.73</v>
      </c>
      <c r="B58" s="81">
        <f t="shared" si="1"/>
        <v>7.608937327169433</v>
      </c>
      <c r="C58" s="82" t="s">
        <v>132</v>
      </c>
      <c r="D58" s="90">
        <v>14814</v>
      </c>
      <c r="G58" s="108"/>
      <c r="H58" s="108"/>
      <c r="I58" s="108"/>
      <c r="J58" s="108"/>
      <c r="K58" s="108"/>
      <c r="L58" s="108"/>
      <c r="N58" s="111">
        <v>54</v>
      </c>
      <c r="O58" s="114" t="s">
        <v>58</v>
      </c>
      <c r="P58" s="124">
        <v>3554.7</v>
      </c>
      <c r="Q58" s="44" t="s">
        <v>132</v>
      </c>
      <c r="R58" s="44">
        <v>14814</v>
      </c>
      <c r="T58" s="59">
        <f t="shared" si="4"/>
        <v>3554700</v>
      </c>
      <c r="U58" s="59">
        <f t="shared" si="2"/>
        <v>467174.304</v>
      </c>
      <c r="V58" s="64">
        <f t="shared" si="3"/>
        <v>7.608937327169433</v>
      </c>
    </row>
    <row r="59" spans="1:22" ht="15.75" customHeight="1">
      <c r="A59" s="139" t="str">
        <f t="shared" si="7"/>
        <v>P.6A</v>
      </c>
      <c r="B59" s="140">
        <f t="shared" si="1"/>
        <v>7.378771155392245</v>
      </c>
      <c r="C59" s="141" t="s">
        <v>54</v>
      </c>
      <c r="D59" s="142">
        <v>19233</v>
      </c>
      <c r="N59" s="111">
        <v>55</v>
      </c>
      <c r="O59" s="114" t="s">
        <v>53</v>
      </c>
      <c r="P59" s="124">
        <v>4475.46</v>
      </c>
      <c r="Q59" s="44" t="s">
        <v>54</v>
      </c>
      <c r="R59" s="44">
        <v>19233</v>
      </c>
      <c r="T59" s="59">
        <f t="shared" si="4"/>
        <v>4475460</v>
      </c>
      <c r="U59" s="59">
        <f t="shared" si="2"/>
        <v>606531.888</v>
      </c>
      <c r="V59" s="64">
        <f t="shared" si="3"/>
        <v>7.378771155392245</v>
      </c>
    </row>
    <row r="60" spans="14:18" ht="15.75" customHeight="1">
      <c r="N60" s="38"/>
      <c r="O60" s="39"/>
      <c r="P60" s="40"/>
      <c r="Q60" s="38"/>
      <c r="R60" s="38"/>
    </row>
    <row r="61" spans="14:18" ht="15.75" customHeight="1">
      <c r="N61" s="38"/>
      <c r="O61" s="39"/>
      <c r="P61" s="40"/>
      <c r="Q61" s="38"/>
      <c r="R61" s="38"/>
    </row>
    <row r="62" spans="14:18" ht="15.75" customHeight="1">
      <c r="N62" s="38"/>
      <c r="O62" s="39"/>
      <c r="P62" s="40"/>
      <c r="Q62" s="38"/>
      <c r="R62" s="38"/>
    </row>
    <row r="63" spans="14:18" ht="15.75" customHeight="1">
      <c r="N63" s="38"/>
      <c r="O63" s="39"/>
      <c r="P63" s="40"/>
      <c r="Q63" s="38"/>
      <c r="R63" s="38"/>
    </row>
    <row r="64" spans="14:18" ht="21.75">
      <c r="N64" s="38"/>
      <c r="O64" s="39"/>
      <c r="P64" s="40"/>
      <c r="Q64" s="38"/>
      <c r="R64" s="38"/>
    </row>
    <row r="65" spans="14:18" ht="21.75">
      <c r="N65" s="38"/>
      <c r="O65" s="39"/>
      <c r="P65" s="40"/>
      <c r="Q65" s="38"/>
      <c r="R65" s="38"/>
    </row>
    <row r="66" spans="14:18" ht="21.75">
      <c r="N66" s="38"/>
      <c r="O66" s="39"/>
      <c r="P66" s="40"/>
      <c r="Q66" s="38"/>
      <c r="R66" s="38"/>
    </row>
    <row r="67" spans="14:18" ht="21.75">
      <c r="N67" s="38"/>
      <c r="O67" s="39"/>
      <c r="P67" s="40"/>
      <c r="Q67" s="38"/>
      <c r="R67" s="38"/>
    </row>
    <row r="68" spans="14:18" ht="21.75">
      <c r="N68" s="38"/>
      <c r="O68" s="39"/>
      <c r="P68" s="40"/>
      <c r="Q68" s="38"/>
      <c r="R68" s="38"/>
    </row>
    <row r="69" spans="14:18" ht="21.75">
      <c r="N69" s="38"/>
      <c r="O69" s="39"/>
      <c r="P69" s="40"/>
      <c r="Q69" s="38"/>
      <c r="R69" s="38"/>
    </row>
    <row r="70" spans="14:18" ht="21.75">
      <c r="N70" s="38"/>
      <c r="O70" s="39"/>
      <c r="P70" s="40"/>
      <c r="Q70" s="38"/>
      <c r="R70" s="38"/>
    </row>
    <row r="71" spans="14:18" ht="21.75">
      <c r="N71" s="38"/>
      <c r="O71" s="39"/>
      <c r="P71" s="40"/>
      <c r="Q71" s="38"/>
      <c r="R71" s="38"/>
    </row>
    <row r="72" spans="14:18" ht="21.75">
      <c r="N72" s="38"/>
      <c r="O72" s="39"/>
      <c r="P72" s="40"/>
      <c r="Q72" s="38"/>
      <c r="R72" s="38"/>
    </row>
    <row r="73" spans="14:18" ht="21.75">
      <c r="N73" s="38"/>
      <c r="O73" s="39"/>
      <c r="P73" s="40"/>
      <c r="Q73" s="38"/>
      <c r="R73" s="38"/>
    </row>
    <row r="74" spans="4:18" ht="21.75">
      <c r="D74" s="1">
        <v>10</v>
      </c>
      <c r="N74" s="38"/>
      <c r="O74" s="39"/>
      <c r="P74" s="40"/>
      <c r="Q74" s="38"/>
      <c r="R74" s="38"/>
    </row>
    <row r="75" spans="4:18" ht="21.75">
      <c r="D75" s="1">
        <v>1100</v>
      </c>
      <c r="N75" s="38"/>
      <c r="O75" s="38"/>
      <c r="P75" s="41"/>
      <c r="Q75" s="38"/>
      <c r="R75" s="38"/>
    </row>
    <row r="76" spans="14:18" ht="21.75">
      <c r="N76" s="38"/>
      <c r="O76" s="38"/>
      <c r="P76" s="41"/>
      <c r="Q76" s="38"/>
      <c r="R76" s="38"/>
    </row>
    <row r="77" spans="14:18" ht="21.75">
      <c r="N77" s="38"/>
      <c r="O77" s="38"/>
      <c r="P77" s="41"/>
      <c r="Q77" s="38"/>
      <c r="R77" s="38"/>
    </row>
    <row r="78" spans="14:18" ht="21.75">
      <c r="N78" s="38"/>
      <c r="O78" s="38"/>
      <c r="P78" s="41"/>
      <c r="Q78" s="38"/>
      <c r="R78" s="38"/>
    </row>
    <row r="79" spans="14:18" ht="21.75">
      <c r="N79" s="38"/>
      <c r="O79" s="38"/>
      <c r="P79" s="41"/>
      <c r="Q79" s="38"/>
      <c r="R79" s="38"/>
    </row>
    <row r="80" spans="14:18" ht="21.75">
      <c r="N80" s="38"/>
      <c r="O80" s="38"/>
      <c r="P80" s="41"/>
      <c r="Q80" s="38"/>
      <c r="R80" s="38"/>
    </row>
    <row r="81" spans="14:18" ht="21.75">
      <c r="N81" s="38"/>
      <c r="O81" s="38"/>
      <c r="P81" s="41"/>
      <c r="Q81" s="38"/>
      <c r="R81" s="38"/>
    </row>
    <row r="82" spans="14:18" ht="21.75">
      <c r="N82" s="38"/>
      <c r="O82" s="38"/>
      <c r="P82" s="41"/>
      <c r="Q82" s="38"/>
      <c r="R82" s="38"/>
    </row>
    <row r="83" spans="14:18" ht="21.75">
      <c r="N83" s="38"/>
      <c r="O83" s="38"/>
      <c r="P83" s="41"/>
      <c r="Q83" s="38"/>
      <c r="R83" s="38"/>
    </row>
    <row r="84" spans="14:18" ht="21.75">
      <c r="N84" s="38"/>
      <c r="O84" s="38"/>
      <c r="P84" s="41"/>
      <c r="Q84" s="38"/>
      <c r="R84" s="38"/>
    </row>
    <row r="85" spans="14:18" ht="21.75">
      <c r="N85" s="38"/>
      <c r="O85" s="38"/>
      <c r="P85" s="41"/>
      <c r="Q85" s="38"/>
      <c r="R85" s="38"/>
    </row>
    <row r="86" spans="14:18" ht="21.75">
      <c r="N86" s="38"/>
      <c r="O86" s="38"/>
      <c r="P86" s="41"/>
      <c r="Q86" s="38"/>
      <c r="R86" s="38"/>
    </row>
  </sheetData>
  <mergeCells count="8">
    <mergeCell ref="T2:V2"/>
    <mergeCell ref="P2:R2"/>
    <mergeCell ref="Q3:Q4"/>
    <mergeCell ref="R3:R4"/>
    <mergeCell ref="A2:A4"/>
    <mergeCell ref="D3:D4"/>
    <mergeCell ref="C2:C4"/>
    <mergeCell ref="O3:O4"/>
  </mergeCells>
  <printOptions/>
  <pageMargins left="0.7874015748031497" right="0.3937007874015748" top="0.5118110236220472" bottom="0.5118110236220472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User</cp:lastModifiedBy>
  <cp:lastPrinted>2016-04-04T02:37:13Z</cp:lastPrinted>
  <dcterms:created xsi:type="dcterms:W3CDTF">1999-04-09T06:16:45Z</dcterms:created>
  <dcterms:modified xsi:type="dcterms:W3CDTF">2018-06-20T04:01:54Z</dcterms:modified>
  <cp:category/>
  <cp:version/>
  <cp:contentType/>
  <cp:contentStatus/>
</cp:coreProperties>
</file>