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05" yWindow="65476" windowWidth="7440" windowHeight="8235" activeTab="3"/>
  </bookViews>
  <sheets>
    <sheet name="การคำนวณตะกอน" sheetId="1" r:id="rId1"/>
    <sheet name="DATA" sheetId="2" r:id="rId2"/>
    <sheet name="อท.50" sheetId="3" r:id="rId3"/>
    <sheet name="TOTAL-2" sheetId="4" r:id="rId4"/>
    <sheet name="Y.65" sheetId="5" r:id="rId5"/>
  </sheets>
  <definedNames>
    <definedName name="_xlnm.Print_Area" localSheetId="4">'Y.65'!$G$1:$O$34</definedName>
  </definedNames>
  <calcPr fullCalcOnLoad="1"/>
</workbook>
</file>

<file path=xl/sharedStrings.xml><?xml version="1.0" encoding="utf-8"?>
<sst xmlns="http://schemas.openxmlformats.org/spreadsheetml/2006/main" count="466" uniqueCount="176">
  <si>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</si>
  <si>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</si>
  <si>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</si>
  <si>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</si>
  <si>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</si>
  <si>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</si>
  <si>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</si>
  <si>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</si>
  <si>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</si>
  <si>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</si>
  <si>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</si>
  <si>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</si>
  <si>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</si>
  <si>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</si>
  <si>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</si>
  <si>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</si>
  <si>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</si>
  <si>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</si>
  <si>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</si>
  <si>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</si>
  <si>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</si>
  <si>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</si>
  <si>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</si>
  <si>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</si>
  <si>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</si>
  <si>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</si>
  <si>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</si>
  <si>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</si>
  <si>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</si>
  <si>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</si>
  <si>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</si>
  <si>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</si>
  <si>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</si>
  <si>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</si>
  <si>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</si>
  <si>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</si>
  <si>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</si>
  <si>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</si>
  <si>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>Measurements</t>
  </si>
  <si>
    <t xml:space="preserve">No. of Data  </t>
  </si>
  <si>
    <t xml:space="preserve">No.  of  Data  </t>
  </si>
  <si>
    <t>Computed by        Suntanee</t>
  </si>
  <si>
    <t>Checked by          Preecha</t>
  </si>
  <si>
    <t>1-3</t>
  </si>
  <si>
    <t>4-6</t>
  </si>
  <si>
    <t>7-9</t>
  </si>
  <si>
    <t>10-12</t>
  </si>
  <si>
    <t>13-15</t>
  </si>
  <si>
    <t>16-18</t>
  </si>
  <si>
    <t>19-21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</si>
  <si>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</si>
  <si>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</si>
  <si>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</si>
  <si>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</si>
  <si>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</si>
  <si>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</si>
  <si>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</si>
  <si>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</si>
  <si>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</si>
  <si>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49 - 51</t>
  </si>
  <si>
    <t>52 - 54</t>
  </si>
  <si>
    <t>55 - 57</t>
  </si>
  <si>
    <t>58 - 60</t>
  </si>
  <si>
    <t>61 - 63</t>
  </si>
  <si>
    <t>64 - 66</t>
  </si>
  <si>
    <t>67 - 69</t>
  </si>
  <si>
    <t>70 - 72</t>
  </si>
  <si>
    <t>73 - 75</t>
  </si>
  <si>
    <t>76 - 78</t>
  </si>
  <si>
    <t>79 - 81</t>
  </si>
  <si>
    <t>82 - 84</t>
  </si>
  <si>
    <t>73-75</t>
  </si>
  <si>
    <t>76-78</t>
  </si>
  <si>
    <t>79-81</t>
  </si>
  <si>
    <t>82-84</t>
  </si>
  <si>
    <t>85-87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</si>
  <si>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</si>
  <si>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</si>
  <si>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</si>
  <si>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</si>
  <si>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</si>
  <si>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</si>
  <si>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</si>
  <si>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</si>
  <si>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</si>
  <si>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</si>
  <si>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</si>
  <si>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</si>
  <si>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</si>
  <si>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61-63</t>
  </si>
  <si>
    <t>64-66</t>
  </si>
  <si>
    <t>67-69</t>
  </si>
  <si>
    <t>70-72</t>
  </si>
  <si>
    <t>88-90</t>
  </si>
  <si>
    <t>91-93</t>
  </si>
  <si>
    <t>94-96</t>
  </si>
  <si>
    <t>97-99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</si>
  <si>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</si>
  <si>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</si>
  <si>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</si>
  <si>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</si>
  <si>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</si>
  <si>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>เดือน สิงหาคม ไม่ได้สำรวจตะกอนเนื่องจากน้ำท่วม</t>
  </si>
  <si>
    <t>เดือน กันยายน ไม่ได้สำรวจตะกอนเนื่องจากน้ำท่วม</t>
  </si>
  <si>
    <t>62-63</t>
  </si>
  <si>
    <t>100-102</t>
  </si>
  <si>
    <t>103-105</t>
  </si>
  <si>
    <t>เดือน   เมษายน          54  หยุดการสำรวจตะกอนชั่วคราว</t>
  </si>
  <si>
    <t>106-108</t>
  </si>
  <si>
    <t>เดือน ธ.ค. ไม่มีค่าตะกอน(ตักตะกอนผิด)</t>
  </si>
  <si>
    <t>การคำนวณตะกอน สถานี   N.65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</si>
  <si>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</si>
  <si>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</si>
  <si>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</si>
  <si>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</si>
  <si>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</si>
  <si>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</si>
  <si>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</si>
  <si>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</si>
  <si>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</si>
  <si>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</si>
  <si>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</si>
  <si>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</si>
  <si>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</si>
  <si>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</si>
  <si>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</si>
  <si>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</si>
  <si>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</si>
  <si>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</si>
  <si>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</si>
  <si>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</si>
  <si>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</si>
  <si>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</si>
  <si>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</si>
  <si>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103-104</t>
  </si>
  <si>
    <t>Station.....Y.65.................................... Water year…2018</t>
  </si>
  <si>
    <t>River...........Nan..Pi........................................................................................</t>
  </si>
  <si>
    <t xml:space="preserve"> Nam Pi</t>
  </si>
  <si>
    <t>Zero Gage 343.540 M. m.s.l.</t>
  </si>
  <si>
    <t>5 มิ.ย 61</t>
  </si>
  <si>
    <t>12 มิ.ย 61</t>
  </si>
  <si>
    <t>15 ส.ค61</t>
  </si>
  <si>
    <t>3 ส.ค61</t>
  </si>
  <si>
    <t>7 ก.ค 61</t>
  </si>
  <si>
    <t>17 ก.ค61</t>
  </si>
  <si>
    <t>24 พ.ค61</t>
  </si>
  <si>
    <t>.</t>
  </si>
  <si>
    <t>21ม.ค62</t>
  </si>
  <si>
    <t>28ม.ค 62</t>
  </si>
  <si>
    <t>4 ก.พ 62</t>
  </si>
  <si>
    <t>25 ก.พ 62</t>
  </si>
  <si>
    <t>7ม.ค 62</t>
  </si>
  <si>
    <t>24ธ.ค 61</t>
  </si>
  <si>
    <t>12ธ.ค 61</t>
  </si>
  <si>
    <t>6ธ.ค 61</t>
  </si>
  <si>
    <t>26พ.ย 61</t>
  </si>
  <si>
    <t>19พ.ย 61</t>
  </si>
  <si>
    <t>5พ.ย 61</t>
  </si>
  <si>
    <t>16ต.ค 61</t>
  </si>
  <si>
    <t>2ต.ค 61</t>
  </si>
  <si>
    <t>24ก.ย 61</t>
  </si>
  <si>
    <t>20ก.ย 61</t>
  </si>
  <si>
    <t>10ก.ย 61</t>
  </si>
  <si>
    <t>29 ส.ค61</t>
  </si>
  <si>
    <t>6มี .ค 62</t>
  </si>
  <si>
    <t>19 มี.ค 62</t>
  </si>
  <si>
    <t>29/2/62</t>
  </si>
  <si>
    <t xml:space="preserve"> </t>
  </si>
  <si>
    <t>A.Banluang</t>
  </si>
  <si>
    <t>Nan</t>
  </si>
  <si>
    <r>
      <t>Drainage Area.................124.......................Km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</si>
  <si>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29.627.14</t>
  </si>
  <si>
    <t>18.092.15</t>
  </si>
  <si>
    <t>เดือนมีนาคมสำรวจไม่ได้เนื่องจากน้ำแห้ง</t>
  </si>
  <si>
    <r>
      <t>Drainage Area 590 Km.</t>
    </r>
    <r>
      <rPr>
        <vertAlign val="superscript"/>
        <sz val="14"/>
        <rFont val="DilleniaUPC"/>
        <family val="1"/>
      </rPr>
      <t>2</t>
    </r>
  </si>
  <si>
    <t>Station  Y.65  Water year 2019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</si>
</sst>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0.0000"/>
    <numFmt numFmtId="194" formatCode="d"/>
    <numFmt numFmtId="195" formatCode="dd\-mmm\-yy"/>
    <numFmt numFmtId="196" formatCode="mmm"/>
    <numFmt numFmtId="197" formatCode="#,##0.00000"/>
    <numFmt numFmtId="198" formatCode="d\-m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0.000000"/>
    <numFmt numFmtId="204" formatCode="0.0"/>
    <numFmt numFmtId="205" formatCode="0.00000000"/>
    <numFmt numFmtId="206" formatCode="0.0000000"/>
    <numFmt numFmtId="207" formatCode="[$-41E]d\ mmmm\ yyyy"/>
    <numFmt numFmtId="208" formatCode="[$-107041E]d\ mmm\ yy;@"/>
    <numFmt numFmtId="209" formatCode="[$-101041E]d\ mmm\ yy;@"/>
    <numFmt numFmtId="210" formatCode="mmm\-yyyy"/>
    <numFmt numFmtId="211" formatCode="[$-1010000]d/m/yy;@"/>
  </numFmts>
  <fonts count="70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4"/>
      <name val="JasmineUPC"/>
      <family val="1"/>
    </font>
    <font>
      <sz val="14"/>
      <name val="Cordia New"/>
      <family val="2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0"/>
      <name val="Tahoma"/>
      <family val="2"/>
    </font>
    <font>
      <sz val="16"/>
      <color indexed="10"/>
      <name val="CordiaUPC"/>
      <family val="1"/>
    </font>
    <font>
      <sz val="14"/>
      <name val="CordiaUPC"/>
      <family val="1"/>
    </font>
    <font>
      <sz val="10"/>
      <name val="CordiaUPC"/>
      <family val="1"/>
    </font>
    <font>
      <u val="single"/>
      <sz val="12"/>
      <color indexed="12"/>
      <name val="AngsanaUPC"/>
      <family val="1"/>
    </font>
    <font>
      <u val="single"/>
      <sz val="12"/>
      <color indexed="36"/>
      <name val="AngsanaUPC"/>
      <family val="1"/>
    </font>
    <font>
      <sz val="8"/>
      <name val="AngsanaUPC"/>
      <family val="1"/>
    </font>
    <font>
      <b/>
      <sz val="14"/>
      <name val="AngsanaUPC"/>
      <family val="1"/>
    </font>
    <font>
      <sz val="14"/>
      <name val="Angsana New"/>
      <family val="1"/>
    </font>
    <font>
      <sz val="12"/>
      <name val="CordiaUPC"/>
      <family val="1"/>
    </font>
    <font>
      <sz val="16"/>
      <color indexed="8"/>
      <name val="DilleniaUPC"/>
      <family val="0"/>
    </font>
    <font>
      <sz val="14.7"/>
      <color indexed="8"/>
      <name val="DilleniaUPC"/>
      <family val="0"/>
    </font>
    <font>
      <vertAlign val="superscript"/>
      <sz val="16"/>
      <color indexed="8"/>
      <name val="DilleniaUPC"/>
      <family val="0"/>
    </font>
    <font>
      <sz val="6"/>
      <color indexed="8"/>
      <name val="DilleniaUPC"/>
      <family val="0"/>
    </font>
    <font>
      <sz val="16"/>
      <color indexed="8"/>
      <name val="AngsanaUPC"/>
      <family val="0"/>
    </font>
    <font>
      <sz val="10.1"/>
      <color indexed="8"/>
      <name val="DilleniaUPC"/>
      <family val="0"/>
    </font>
    <font>
      <vertAlign val="superscript"/>
      <sz val="16"/>
      <color indexed="8"/>
      <name val="Angsan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b/>
      <sz val="17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2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/>
      <right style="thin"/>
      <top style="thin"/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thin"/>
      <right style="thin"/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>
      <alignment/>
      <protection/>
    </xf>
    <xf numFmtId="0" fontId="55" fillId="20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1" borderId="2" applyNumberFormat="0" applyAlignment="0" applyProtection="0"/>
    <xf numFmtId="0" fontId="60" fillId="0" borderId="3" applyNumberFormat="0" applyFill="0" applyAlignment="0" applyProtection="0"/>
    <xf numFmtId="0" fontId="61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2" fillId="23" borderId="1" applyNumberFormat="0" applyAlignment="0" applyProtection="0"/>
    <xf numFmtId="0" fontId="63" fillId="24" borderId="0" applyNumberFormat="0" applyBorder="0" applyAlignment="0" applyProtection="0"/>
    <xf numFmtId="9" fontId="0" fillId="0" borderId="0" applyFont="0" applyFill="0" applyBorder="0" applyAlignment="0" applyProtection="0"/>
    <xf numFmtId="0" fontId="64" fillId="0" borderId="4" applyNumberFormat="0" applyFill="0" applyAlignment="0" applyProtection="0"/>
    <xf numFmtId="0" fontId="65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66" fillId="20" borderId="5" applyNumberFormat="0" applyAlignment="0" applyProtection="0"/>
    <xf numFmtId="0" fontId="0" fillId="32" borderId="6" applyNumberFormat="0" applyFont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 quotePrefix="1">
      <alignment horizontal="center"/>
    </xf>
    <xf numFmtId="0" fontId="6" fillId="0" borderId="0" xfId="0" applyFont="1" applyAlignment="1">
      <alignment/>
    </xf>
    <xf numFmtId="0" fontId="6" fillId="0" borderId="0" xfId="47" applyFont="1">
      <alignment/>
      <protection/>
    </xf>
    <xf numFmtId="191" fontId="6" fillId="0" borderId="0" xfId="47" applyNumberFormat="1" applyFont="1">
      <alignment/>
      <protection/>
    </xf>
    <xf numFmtId="192" fontId="6" fillId="0" borderId="0" xfId="0" applyNumberFormat="1" applyFont="1" applyBorder="1" applyAlignment="1">
      <alignment/>
    </xf>
    <xf numFmtId="191" fontId="6" fillId="0" borderId="0" xfId="0" applyNumberFormat="1" applyFont="1" applyBorder="1" applyAlignment="1">
      <alignment/>
    </xf>
    <xf numFmtId="0" fontId="10" fillId="0" borderId="0" xfId="48" applyFont="1">
      <alignment/>
      <protection/>
    </xf>
    <xf numFmtId="2" fontId="10" fillId="0" borderId="11" xfId="48" applyNumberFormat="1" applyFont="1" applyFill="1" applyBorder="1" applyAlignment="1" applyProtection="1">
      <alignment horizontal="center" vertical="center" shrinkToFit="1"/>
      <protection/>
    </xf>
    <xf numFmtId="197" fontId="10" fillId="0" borderId="11" xfId="48" applyNumberFormat="1" applyFont="1" applyFill="1" applyBorder="1" applyAlignment="1" applyProtection="1">
      <alignment horizontal="center" vertical="center" wrapText="1"/>
      <protection/>
    </xf>
    <xf numFmtId="192" fontId="10" fillId="0" borderId="11" xfId="48" applyNumberFormat="1" applyFont="1" applyFill="1" applyBorder="1" applyAlignment="1" applyProtection="1">
      <alignment horizontal="center" vertical="center" wrapText="1"/>
      <protection/>
    </xf>
    <xf numFmtId="2" fontId="10" fillId="0" borderId="12" xfId="48" applyNumberFormat="1" applyFont="1" applyFill="1" applyBorder="1" applyAlignment="1" applyProtection="1">
      <alignment horizontal="center" vertical="center"/>
      <protection/>
    </xf>
    <xf numFmtId="0" fontId="10" fillId="0" borderId="13" xfId="48" applyFont="1" applyFill="1" applyBorder="1" applyAlignment="1" applyProtection="1">
      <alignment horizontal="center" vertical="center"/>
      <protection/>
    </xf>
    <xf numFmtId="0" fontId="10" fillId="0" borderId="14" xfId="48" applyFont="1" applyFill="1" applyBorder="1" applyAlignment="1" applyProtection="1">
      <alignment horizontal="center" vertical="center"/>
      <protection/>
    </xf>
    <xf numFmtId="197" fontId="10" fillId="0" borderId="12" xfId="48" applyNumberFormat="1" applyFont="1" applyFill="1" applyBorder="1" applyAlignment="1" applyProtection="1">
      <alignment horizontal="center" vertical="center" wrapText="1"/>
      <protection/>
    </xf>
    <xf numFmtId="192" fontId="10" fillId="0" borderId="12" xfId="48" applyNumberFormat="1" applyFont="1" applyFill="1" applyBorder="1" applyAlignment="1" applyProtection="1">
      <alignment horizontal="center" vertical="center"/>
      <protection/>
    </xf>
    <xf numFmtId="4" fontId="10" fillId="0" borderId="15" xfId="48" applyNumberFormat="1" applyFont="1" applyFill="1" applyBorder="1" applyAlignment="1" applyProtection="1">
      <alignment horizontal="center" vertical="center"/>
      <protection/>
    </xf>
    <xf numFmtId="4" fontId="10" fillId="0" borderId="16" xfId="48" applyNumberFormat="1" applyFont="1" applyFill="1" applyBorder="1" applyAlignment="1" applyProtection="1">
      <alignment horizontal="center" vertical="center"/>
      <protection/>
    </xf>
    <xf numFmtId="4" fontId="10" fillId="0" borderId="17" xfId="48" applyNumberFormat="1" applyFont="1" applyFill="1" applyBorder="1" applyAlignment="1" applyProtection="1">
      <alignment horizontal="center" vertical="center"/>
      <protection/>
    </xf>
    <xf numFmtId="0" fontId="10" fillId="33" borderId="11" xfId="48" applyFont="1" applyFill="1" applyBorder="1" applyAlignment="1" applyProtection="1" quotePrefix="1">
      <alignment horizontal="center" vertical="center"/>
      <protection/>
    </xf>
    <xf numFmtId="2" fontId="10" fillId="33" borderId="11" xfId="48" applyNumberFormat="1" applyFont="1" applyFill="1" applyBorder="1" applyAlignment="1" applyProtection="1" quotePrefix="1">
      <alignment horizontal="center" vertical="center"/>
      <protection/>
    </xf>
    <xf numFmtId="0" fontId="10" fillId="33" borderId="18" xfId="48" applyFont="1" applyFill="1" applyBorder="1" applyAlignment="1" applyProtection="1" quotePrefix="1">
      <alignment horizontal="center" vertical="center"/>
      <protection/>
    </xf>
    <xf numFmtId="0" fontId="10" fillId="33" borderId="19" xfId="48" applyFont="1" applyFill="1" applyBorder="1" applyAlignment="1" applyProtection="1" quotePrefix="1">
      <alignment horizontal="center" vertical="center"/>
      <protection/>
    </xf>
    <xf numFmtId="197" fontId="10" fillId="33" borderId="11" xfId="48" applyNumberFormat="1" applyFont="1" applyFill="1" applyBorder="1" applyAlignment="1" applyProtection="1" quotePrefix="1">
      <alignment horizontal="center" vertical="center"/>
      <protection/>
    </xf>
    <xf numFmtId="192" fontId="10" fillId="33" borderId="11" xfId="48" applyNumberFormat="1" applyFont="1" applyFill="1" applyBorder="1" applyAlignment="1" applyProtection="1" quotePrefix="1">
      <alignment horizontal="center" vertical="center"/>
      <protection/>
    </xf>
    <xf numFmtId="195" fontId="10" fillId="33" borderId="11" xfId="48" applyNumberFormat="1" applyFont="1" applyFill="1" applyBorder="1" applyAlignment="1" applyProtection="1" quotePrefix="1">
      <alignment horizontal="center" vertical="center"/>
      <protection/>
    </xf>
    <xf numFmtId="4" fontId="10" fillId="33" borderId="18" xfId="48" applyNumberFormat="1" applyFont="1" applyFill="1" applyBorder="1" applyAlignment="1" applyProtection="1">
      <alignment horizontal="center" vertical="center"/>
      <protection/>
    </xf>
    <xf numFmtId="4" fontId="10" fillId="33" borderId="20" xfId="48" applyNumberFormat="1" applyFont="1" applyFill="1" applyBorder="1" applyAlignment="1" applyProtection="1">
      <alignment horizontal="center" vertical="center"/>
      <protection/>
    </xf>
    <xf numFmtId="4" fontId="10" fillId="33" borderId="19" xfId="48" applyNumberFormat="1" applyFont="1" applyFill="1" applyBorder="1" applyAlignment="1" applyProtection="1">
      <alignment horizontal="center" vertical="center"/>
      <protection/>
    </xf>
    <xf numFmtId="0" fontId="10" fillId="0" borderId="0" xfId="48" applyFont="1" applyAlignment="1">
      <alignment horizontal="right" vertical="center"/>
      <protection/>
    </xf>
    <xf numFmtId="191" fontId="10" fillId="0" borderId="0" xfId="48" applyNumberFormat="1" applyFont="1" applyAlignment="1">
      <alignment horizontal="right" vertical="center"/>
      <protection/>
    </xf>
    <xf numFmtId="0" fontId="12" fillId="0" borderId="0" xfId="48" applyFont="1">
      <alignment/>
      <protection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15" fontId="14" fillId="0" borderId="0" xfId="35" applyNumberFormat="1" applyFont="1" applyAlignment="1">
      <alignment horizontal="center"/>
      <protection/>
    </xf>
    <xf numFmtId="194" fontId="14" fillId="0" borderId="0" xfId="35" applyNumberFormat="1" applyFont="1" applyAlignment="1">
      <alignment horizontal="center"/>
      <protection/>
    </xf>
    <xf numFmtId="2" fontId="15" fillId="0" borderId="0" xfId="35" applyNumberFormat="1" applyFont="1">
      <alignment/>
      <protection/>
    </xf>
    <xf numFmtId="0" fontId="0" fillId="0" borderId="0" xfId="35" applyFont="1" applyBorder="1" applyAlignment="1">
      <alignment horizontal="center"/>
      <protection/>
    </xf>
    <xf numFmtId="0" fontId="14" fillId="0" borderId="0" xfId="35" applyFont="1">
      <alignment/>
      <protection/>
    </xf>
    <xf numFmtId="191" fontId="10" fillId="0" borderId="21" xfId="0" applyNumberFormat="1" applyFont="1" applyBorder="1" applyAlignment="1">
      <alignment/>
    </xf>
    <xf numFmtId="0" fontId="13" fillId="0" borderId="0" xfId="35" applyFont="1" applyAlignment="1">
      <alignment horizontal="right" vertical="center"/>
      <protection/>
    </xf>
    <xf numFmtId="0" fontId="13" fillId="0" borderId="0" xfId="35" applyFont="1" applyAlignment="1">
      <alignment horizontal="center" vertical="center"/>
      <protection/>
    </xf>
    <xf numFmtId="0" fontId="13" fillId="0" borderId="0" xfId="35" applyFont="1" applyAlignment="1">
      <alignment horizontal="left" vertical="center"/>
      <protection/>
    </xf>
    <xf numFmtId="191" fontId="0" fillId="0" borderId="0" xfId="35" applyNumberFormat="1" applyFont="1" applyBorder="1" applyAlignment="1">
      <alignment horizontal="center"/>
      <protection/>
    </xf>
    <xf numFmtId="0" fontId="14" fillId="0" borderId="0" xfId="35" applyFont="1" applyAlignment="1">
      <alignment vertical="center"/>
      <protection/>
    </xf>
    <xf numFmtId="0" fontId="0" fillId="0" borderId="0" xfId="35" applyFont="1" applyAlignment="1">
      <alignment horizontal="center" vertical="center"/>
      <protection/>
    </xf>
    <xf numFmtId="2" fontId="0" fillId="0" borderId="0" xfId="35" applyNumberFormat="1" applyFont="1" applyBorder="1" applyAlignment="1">
      <alignment horizontal="center"/>
      <protection/>
    </xf>
    <xf numFmtId="15" fontId="14" fillId="0" borderId="0" xfId="35" applyNumberFormat="1" applyFont="1">
      <alignment/>
      <protection/>
    </xf>
    <xf numFmtId="194" fontId="14" fillId="0" borderId="0" xfId="35" applyNumberFormat="1" applyFont="1">
      <alignment/>
      <protection/>
    </xf>
    <xf numFmtId="0" fontId="15" fillId="0" borderId="0" xfId="35" applyFont="1">
      <alignment/>
      <protection/>
    </xf>
    <xf numFmtId="0" fontId="6" fillId="0" borderId="22" xfId="0" applyFont="1" applyBorder="1" applyAlignment="1" quotePrefix="1">
      <alignment horizontal="center"/>
    </xf>
    <xf numFmtId="0" fontId="6" fillId="0" borderId="0" xfId="47" applyFont="1" applyBorder="1">
      <alignment/>
      <protection/>
    </xf>
    <xf numFmtId="0" fontId="6" fillId="0" borderId="0" xfId="47" applyFont="1" applyBorder="1" applyAlignment="1">
      <alignment horizontal="center"/>
      <protection/>
    </xf>
    <xf numFmtId="191" fontId="6" fillId="0" borderId="0" xfId="47" applyNumberFormat="1" applyFont="1" applyFill="1" applyBorder="1">
      <alignment/>
      <protection/>
    </xf>
    <xf numFmtId="191" fontId="6" fillId="0" borderId="0" xfId="47" applyNumberFormat="1" applyFont="1" applyFill="1" applyBorder="1" applyAlignment="1">
      <alignment horizontal="right"/>
      <protection/>
    </xf>
    <xf numFmtId="192" fontId="6" fillId="0" borderId="0" xfId="47" applyNumberFormat="1" applyFont="1" applyBorder="1">
      <alignment/>
      <protection/>
    </xf>
    <xf numFmtId="191" fontId="6" fillId="0" borderId="0" xfId="0" applyNumberFormat="1" applyFont="1" applyBorder="1" applyAlignment="1">
      <alignment horizontal="right"/>
    </xf>
    <xf numFmtId="191" fontId="6" fillId="0" borderId="0" xfId="0" applyNumberFormat="1" applyFont="1" applyFill="1" applyBorder="1" applyAlignment="1">
      <alignment/>
    </xf>
    <xf numFmtId="0" fontId="16" fillId="0" borderId="0" xfId="0" applyFont="1" applyAlignment="1">
      <alignment/>
    </xf>
    <xf numFmtId="191" fontId="6" fillId="0" borderId="23" xfId="0" applyNumberFormat="1" applyFont="1" applyBorder="1" applyAlignment="1">
      <alignment/>
    </xf>
    <xf numFmtId="191" fontId="6" fillId="0" borderId="23" xfId="0" applyNumberFormat="1" applyFont="1" applyBorder="1" applyAlignment="1">
      <alignment horizontal="right"/>
    </xf>
    <xf numFmtId="0" fontId="6" fillId="0" borderId="23" xfId="0" applyFont="1" applyBorder="1" applyAlignment="1">
      <alignment horizontal="center"/>
    </xf>
    <xf numFmtId="191" fontId="6" fillId="0" borderId="23" xfId="0" applyNumberFormat="1" applyFont="1" applyFill="1" applyBorder="1" applyAlignment="1">
      <alignment/>
    </xf>
    <xf numFmtId="0" fontId="6" fillId="0" borderId="24" xfId="0" applyFont="1" applyBorder="1" applyAlignment="1">
      <alignment horizontal="center"/>
    </xf>
    <xf numFmtId="191" fontId="6" fillId="0" borderId="24" xfId="0" applyNumberFormat="1" applyFont="1" applyFill="1" applyBorder="1" applyAlignment="1">
      <alignment/>
    </xf>
    <xf numFmtId="191" fontId="6" fillId="0" borderId="24" xfId="0" applyNumberFormat="1" applyFont="1" applyBorder="1" applyAlignment="1">
      <alignment/>
    </xf>
    <xf numFmtId="191" fontId="6" fillId="0" borderId="24" xfId="0" applyNumberFormat="1" applyFont="1" applyBorder="1" applyAlignment="1">
      <alignment horizontal="right"/>
    </xf>
    <xf numFmtId="0" fontId="17" fillId="0" borderId="0" xfId="0" applyFont="1" applyAlignment="1">
      <alignment/>
    </xf>
    <xf numFmtId="191" fontId="6" fillId="0" borderId="0" xfId="0" applyNumberFormat="1" applyFont="1" applyFill="1" applyBorder="1" applyAlignment="1">
      <alignment horizontal="right"/>
    </xf>
    <xf numFmtId="191" fontId="6" fillId="0" borderId="0" xfId="0" applyNumberFormat="1" applyFont="1" applyFill="1" applyAlignment="1">
      <alignment/>
    </xf>
    <xf numFmtId="191" fontId="14" fillId="0" borderId="0" xfId="35" applyNumberFormat="1" applyFont="1">
      <alignment/>
      <protection/>
    </xf>
    <xf numFmtId="2" fontId="14" fillId="0" borderId="0" xfId="35" applyNumberFormat="1" applyFont="1">
      <alignment/>
      <protection/>
    </xf>
    <xf numFmtId="0" fontId="6" fillId="0" borderId="25" xfId="0" applyFont="1" applyBorder="1" applyAlignment="1">
      <alignment horizontal="center"/>
    </xf>
    <xf numFmtId="191" fontId="6" fillId="0" borderId="25" xfId="0" applyNumberFormat="1" applyFont="1" applyFill="1" applyBorder="1" applyAlignment="1">
      <alignment/>
    </xf>
    <xf numFmtId="209" fontId="6" fillId="0" borderId="0" xfId="0" applyNumberFormat="1" applyFont="1" applyAlignment="1">
      <alignment/>
    </xf>
    <xf numFmtId="198" fontId="6" fillId="0" borderId="0" xfId="47" applyNumberFormat="1" applyFont="1" applyBorder="1" applyAlignment="1" quotePrefix="1">
      <alignment horizontal="center"/>
      <protection/>
    </xf>
    <xf numFmtId="0" fontId="6" fillId="0" borderId="0" xfId="47" applyFont="1" applyBorder="1" applyAlignment="1" quotePrefix="1">
      <alignment horizontal="center"/>
      <protection/>
    </xf>
    <xf numFmtId="49" fontId="6" fillId="0" borderId="0" xfId="0" applyNumberFormat="1" applyFont="1" applyBorder="1" applyAlignment="1">
      <alignment horizontal="center"/>
    </xf>
    <xf numFmtId="0" fontId="6" fillId="0" borderId="24" xfId="0" applyFont="1" applyBorder="1" applyAlignment="1" quotePrefix="1">
      <alignment horizontal="center"/>
    </xf>
    <xf numFmtId="0" fontId="6" fillId="0" borderId="0" xfId="0" applyFont="1" applyAlignment="1" quotePrefix="1">
      <alignment horizontal="center"/>
    </xf>
    <xf numFmtId="14" fontId="6" fillId="0" borderId="0" xfId="0" applyNumberFormat="1" applyFont="1" applyAlignment="1">
      <alignment/>
    </xf>
    <xf numFmtId="191" fontId="6" fillId="0" borderId="0" xfId="0" applyNumberFormat="1" applyFont="1" applyFill="1" applyAlignment="1">
      <alignment horizontal="centerContinuous"/>
    </xf>
    <xf numFmtId="191" fontId="6" fillId="0" borderId="26" xfId="0" applyNumberFormat="1" applyFont="1" applyFill="1" applyBorder="1" applyAlignment="1">
      <alignment horizontal="centerContinuous" vertical="center"/>
    </xf>
    <xf numFmtId="191" fontId="6" fillId="0" borderId="27" xfId="0" applyNumberFormat="1" applyFont="1" applyFill="1" applyBorder="1" applyAlignment="1">
      <alignment horizontal="center" vertical="center"/>
    </xf>
    <xf numFmtId="191" fontId="6" fillId="0" borderId="28" xfId="0" applyNumberFormat="1" applyFont="1" applyFill="1" applyBorder="1" applyAlignment="1" quotePrefix="1">
      <alignment horizontal="center"/>
    </xf>
    <xf numFmtId="191" fontId="6" fillId="0" borderId="29" xfId="0" applyNumberFormat="1" applyFont="1" applyFill="1" applyBorder="1" applyAlignment="1">
      <alignment horizontal="centerContinuous" vertical="center"/>
    </xf>
    <xf numFmtId="191" fontId="6" fillId="0" borderId="30" xfId="0" applyNumberFormat="1" applyFont="1" applyFill="1" applyBorder="1" applyAlignment="1">
      <alignment horizontal="center" vertical="center" wrapText="1"/>
    </xf>
    <xf numFmtId="191" fontId="6" fillId="0" borderId="27" xfId="0" applyNumberFormat="1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center"/>
    </xf>
    <xf numFmtId="0" fontId="6" fillId="0" borderId="32" xfId="0" applyNumberFormat="1" applyFont="1" applyBorder="1" applyAlignment="1">
      <alignment horizontal="center"/>
    </xf>
    <xf numFmtId="0" fontId="6" fillId="0" borderId="33" xfId="0" applyFont="1" applyBorder="1" applyAlignment="1">
      <alignment/>
    </xf>
    <xf numFmtId="0" fontId="6" fillId="0" borderId="33" xfId="0" applyFont="1" applyBorder="1" applyAlignment="1">
      <alignment horizontal="center"/>
    </xf>
    <xf numFmtId="191" fontId="6" fillId="0" borderId="33" xfId="0" applyNumberFormat="1" applyFont="1" applyFill="1" applyBorder="1" applyAlignment="1">
      <alignment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36" xfId="0" applyFont="1" applyBorder="1" applyAlignment="1">
      <alignment/>
    </xf>
    <xf numFmtId="209" fontId="7" fillId="0" borderId="0" xfId="0" applyNumberFormat="1" applyFont="1" applyAlignment="1">
      <alignment horizontal="centerContinuous"/>
    </xf>
    <xf numFmtId="209" fontId="6" fillId="0" borderId="37" xfId="0" applyNumberFormat="1" applyFont="1" applyBorder="1" applyAlignment="1">
      <alignment horizontal="center"/>
    </xf>
    <xf numFmtId="209" fontId="6" fillId="0" borderId="38" xfId="0" applyNumberFormat="1" applyFont="1" applyBorder="1" applyAlignment="1">
      <alignment horizontal="center"/>
    </xf>
    <xf numFmtId="209" fontId="6" fillId="0" borderId="39" xfId="0" applyNumberFormat="1" applyFont="1" applyBorder="1" applyAlignment="1" quotePrefix="1">
      <alignment horizontal="center"/>
    </xf>
    <xf numFmtId="0" fontId="24" fillId="0" borderId="0" xfId="0" applyFont="1" applyAlignment="1">
      <alignment/>
    </xf>
    <xf numFmtId="0" fontId="23" fillId="0" borderId="11" xfId="49" applyFont="1" applyBorder="1" applyAlignment="1">
      <alignment horizontal="center"/>
      <protection/>
    </xf>
    <xf numFmtId="0" fontId="23" fillId="0" borderId="40" xfId="49" applyFont="1" applyBorder="1" applyAlignment="1">
      <alignment horizontal="center"/>
      <protection/>
    </xf>
    <xf numFmtId="0" fontId="23" fillId="0" borderId="41" xfId="49" applyFont="1" applyBorder="1" applyAlignment="1">
      <alignment horizontal="center"/>
      <protection/>
    </xf>
    <xf numFmtId="0" fontId="23" fillId="0" borderId="42" xfId="49" applyFont="1" applyBorder="1" applyAlignment="1">
      <alignment horizontal="center"/>
      <protection/>
    </xf>
    <xf numFmtId="0" fontId="23" fillId="0" borderId="0" xfId="49" applyFont="1" applyBorder="1" applyAlignment="1">
      <alignment horizontal="center"/>
      <protection/>
    </xf>
    <xf numFmtId="0" fontId="23" fillId="0" borderId="43" xfId="49" applyFont="1" applyBorder="1" applyAlignment="1">
      <alignment horizontal="center"/>
      <protection/>
    </xf>
    <xf numFmtId="0" fontId="23" fillId="0" borderId="42" xfId="49" applyFont="1" applyBorder="1">
      <alignment/>
      <protection/>
    </xf>
    <xf numFmtId="0" fontId="23" fillId="0" borderId="43" xfId="49" applyFont="1" applyBorder="1">
      <alignment/>
      <protection/>
    </xf>
    <xf numFmtId="0" fontId="23" fillId="0" borderId="44" xfId="49" applyFont="1" applyBorder="1">
      <alignment/>
      <protection/>
    </xf>
    <xf numFmtId="0" fontId="23" fillId="0" borderId="12" xfId="49" applyFont="1" applyBorder="1" applyAlignment="1">
      <alignment horizontal="center"/>
      <protection/>
    </xf>
    <xf numFmtId="0" fontId="23" fillId="0" borderId="45" xfId="49" applyFont="1" applyBorder="1" applyAlignment="1">
      <alignment horizontal="center"/>
      <protection/>
    </xf>
    <xf numFmtId="209" fontId="0" fillId="0" borderId="46" xfId="49" applyNumberFormat="1" applyFont="1" applyBorder="1" applyAlignment="1">
      <alignment horizontal="center"/>
      <protection/>
    </xf>
    <xf numFmtId="0" fontId="0" fillId="0" borderId="46" xfId="49" applyBorder="1" applyAlignment="1">
      <alignment horizontal="center"/>
      <protection/>
    </xf>
    <xf numFmtId="193" fontId="0" fillId="0" borderId="46" xfId="49" applyNumberFormat="1" applyBorder="1">
      <alignment/>
      <protection/>
    </xf>
    <xf numFmtId="2" fontId="0" fillId="0" borderId="46" xfId="49" applyNumberFormat="1" applyBorder="1">
      <alignment/>
      <protection/>
    </xf>
    <xf numFmtId="2" fontId="0" fillId="0" borderId="47" xfId="49" applyNumberFormat="1" applyBorder="1">
      <alignment/>
      <protection/>
    </xf>
    <xf numFmtId="2" fontId="0" fillId="0" borderId="12" xfId="49" applyNumberFormat="1" applyBorder="1">
      <alignment/>
      <protection/>
    </xf>
    <xf numFmtId="0" fontId="0" fillId="0" borderId="46" xfId="0" applyBorder="1" applyAlignment="1">
      <alignment/>
    </xf>
    <xf numFmtId="209" fontId="23" fillId="0" borderId="11" xfId="49" applyNumberFormat="1" applyFont="1" applyBorder="1" applyAlignment="1">
      <alignment horizontal="center"/>
      <protection/>
    </xf>
    <xf numFmtId="209" fontId="23" fillId="0" borderId="42" xfId="49" applyNumberFormat="1" applyFont="1" applyBorder="1" applyAlignment="1">
      <alignment horizontal="center"/>
      <protection/>
    </xf>
    <xf numFmtId="209" fontId="23" fillId="0" borderId="42" xfId="49" applyNumberFormat="1" applyFont="1" applyBorder="1">
      <alignment/>
      <protection/>
    </xf>
    <xf numFmtId="209" fontId="23" fillId="0" borderId="12" xfId="49" applyNumberFormat="1" applyFont="1" applyBorder="1">
      <alignment/>
      <protection/>
    </xf>
    <xf numFmtId="209" fontId="0" fillId="0" borderId="46" xfId="0" applyNumberFormat="1" applyBorder="1" applyAlignment="1">
      <alignment/>
    </xf>
    <xf numFmtId="209" fontId="0" fillId="0" borderId="0" xfId="0" applyNumberFormat="1" applyAlignment="1">
      <alignment/>
    </xf>
    <xf numFmtId="0" fontId="0" fillId="0" borderId="46" xfId="0" applyBorder="1" applyAlignment="1">
      <alignment horizontal="center"/>
    </xf>
    <xf numFmtId="192" fontId="23" fillId="34" borderId="40" xfId="49" applyNumberFormat="1" applyFont="1" applyFill="1" applyBorder="1" applyAlignment="1">
      <alignment horizontal="center"/>
      <protection/>
    </xf>
    <xf numFmtId="192" fontId="23" fillId="34" borderId="0" xfId="49" applyNumberFormat="1" applyFont="1" applyFill="1" applyBorder="1" applyAlignment="1">
      <alignment horizontal="center"/>
      <protection/>
    </xf>
    <xf numFmtId="192" fontId="23" fillId="34" borderId="44" xfId="49" applyNumberFormat="1" applyFont="1" applyFill="1" applyBorder="1">
      <alignment/>
      <protection/>
    </xf>
    <xf numFmtId="192" fontId="0" fillId="34" borderId="46" xfId="49" applyNumberFormat="1" applyFill="1" applyBorder="1">
      <alignment/>
      <protection/>
    </xf>
    <xf numFmtId="192" fontId="0" fillId="0" borderId="0" xfId="0" applyNumberFormat="1" applyAlignment="1">
      <alignment/>
    </xf>
    <xf numFmtId="193" fontId="23" fillId="0" borderId="11" xfId="49" applyNumberFormat="1" applyFont="1" applyBorder="1" applyAlignment="1">
      <alignment horizontal="center"/>
      <protection/>
    </xf>
    <xf numFmtId="193" fontId="23" fillId="0" borderId="40" xfId="49" applyNumberFormat="1" applyFont="1" applyBorder="1" applyAlignment="1">
      <alignment horizontal="center"/>
      <protection/>
    </xf>
    <xf numFmtId="193" fontId="23" fillId="0" borderId="42" xfId="49" applyNumberFormat="1" applyFont="1" applyBorder="1" applyAlignment="1">
      <alignment horizontal="center"/>
      <protection/>
    </xf>
    <xf numFmtId="193" fontId="23" fillId="0" borderId="0" xfId="49" applyNumberFormat="1" applyFont="1" applyBorder="1" applyAlignment="1">
      <alignment horizontal="center"/>
      <protection/>
    </xf>
    <xf numFmtId="193" fontId="23" fillId="0" borderId="12" xfId="49" applyNumberFormat="1" applyFont="1" applyBorder="1" applyAlignment="1">
      <alignment horizontal="center"/>
      <protection/>
    </xf>
    <xf numFmtId="193" fontId="23" fillId="0" borderId="44" xfId="49" applyNumberFormat="1" applyFont="1" applyBorder="1" applyAlignment="1">
      <alignment horizontal="center"/>
      <protection/>
    </xf>
    <xf numFmtId="193" fontId="0" fillId="0" borderId="46" xfId="0" applyNumberFormat="1" applyBorder="1" applyAlignment="1">
      <alignment/>
    </xf>
    <xf numFmtId="193" fontId="0" fillId="0" borderId="0" xfId="0" applyNumberFormat="1" applyAlignment="1">
      <alignment/>
    </xf>
    <xf numFmtId="0" fontId="6" fillId="0" borderId="48" xfId="0" applyFont="1" applyBorder="1" applyAlignment="1">
      <alignment horizontal="center"/>
    </xf>
    <xf numFmtId="191" fontId="6" fillId="0" borderId="48" xfId="0" applyNumberFormat="1" applyFont="1" applyFill="1" applyBorder="1" applyAlignment="1">
      <alignment/>
    </xf>
    <xf numFmtId="0" fontId="6" fillId="0" borderId="48" xfId="0" applyFont="1" applyBorder="1" applyAlignment="1">
      <alignment/>
    </xf>
    <xf numFmtId="209" fontId="18" fillId="0" borderId="0" xfId="0" applyNumberFormat="1" applyFont="1" applyBorder="1" applyAlignment="1">
      <alignment/>
    </xf>
    <xf numFmtId="0" fontId="18" fillId="0" borderId="0" xfId="0" applyFont="1" applyFill="1" applyBorder="1" applyAlignment="1">
      <alignment/>
    </xf>
    <xf numFmtId="191" fontId="18" fillId="0" borderId="0" xfId="0" applyNumberFormat="1" applyFont="1" applyFill="1" applyBorder="1" applyAlignment="1">
      <alignment/>
    </xf>
    <xf numFmtId="49" fontId="6" fillId="0" borderId="48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49" xfId="0" applyFont="1" applyBorder="1" applyAlignment="1">
      <alignment horizontal="center"/>
    </xf>
    <xf numFmtId="191" fontId="6" fillId="0" borderId="49" xfId="0" applyNumberFormat="1" applyFont="1" applyFill="1" applyBorder="1" applyAlignment="1">
      <alignment/>
    </xf>
    <xf numFmtId="49" fontId="6" fillId="0" borderId="49" xfId="0" applyNumberFormat="1" applyFont="1" applyBorder="1" applyAlignment="1">
      <alignment horizontal="center"/>
    </xf>
    <xf numFmtId="0" fontId="6" fillId="0" borderId="49" xfId="0" applyFont="1" applyBorder="1" applyAlignment="1">
      <alignment/>
    </xf>
    <xf numFmtId="193" fontId="0" fillId="0" borderId="46" xfId="49" applyNumberFormat="1" applyFont="1" applyBorder="1">
      <alignment/>
      <protection/>
    </xf>
    <xf numFmtId="192" fontId="0" fillId="34" borderId="46" xfId="49" applyNumberFormat="1" applyFont="1" applyFill="1" applyBorder="1">
      <alignment/>
      <protection/>
    </xf>
    <xf numFmtId="2" fontId="0" fillId="0" borderId="46" xfId="49" applyNumberFormat="1" applyFont="1" applyBorder="1">
      <alignment/>
      <protection/>
    </xf>
    <xf numFmtId="0" fontId="0" fillId="0" borderId="46" xfId="49" applyFont="1" applyBorder="1" applyAlignment="1">
      <alignment horizontal="center"/>
      <protection/>
    </xf>
    <xf numFmtId="2" fontId="0" fillId="0" borderId="46" xfId="0" applyNumberFormat="1" applyBorder="1" applyAlignment="1">
      <alignment/>
    </xf>
    <xf numFmtId="209" fontId="0" fillId="0" borderId="12" xfId="0" applyNumberFormat="1" applyBorder="1" applyAlignment="1">
      <alignment/>
    </xf>
    <xf numFmtId="0" fontId="0" fillId="0" borderId="12" xfId="0" applyBorder="1" applyAlignment="1">
      <alignment horizontal="center"/>
    </xf>
    <xf numFmtId="193" fontId="0" fillId="0" borderId="12" xfId="0" applyNumberFormat="1" applyBorder="1" applyAlignment="1">
      <alignment/>
    </xf>
    <xf numFmtId="193" fontId="0" fillId="0" borderId="12" xfId="49" applyNumberFormat="1" applyFont="1" applyBorder="1">
      <alignment/>
      <protection/>
    </xf>
    <xf numFmtId="192" fontId="0" fillId="34" borderId="12" xfId="49" applyNumberFormat="1" applyFont="1" applyFill="1" applyBorder="1">
      <alignment/>
      <protection/>
    </xf>
    <xf numFmtId="2" fontId="0" fillId="0" borderId="12" xfId="49" applyNumberFormat="1" applyFont="1" applyBorder="1">
      <alignment/>
      <protection/>
    </xf>
    <xf numFmtId="2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209" fontId="0" fillId="0" borderId="50" xfId="0" applyNumberFormat="1" applyBorder="1" applyAlignment="1">
      <alignment/>
    </xf>
    <xf numFmtId="0" fontId="0" fillId="0" borderId="50" xfId="0" applyBorder="1" applyAlignment="1">
      <alignment horizontal="center"/>
    </xf>
    <xf numFmtId="193" fontId="0" fillId="0" borderId="50" xfId="0" applyNumberFormat="1" applyBorder="1" applyAlignment="1">
      <alignment/>
    </xf>
    <xf numFmtId="193" fontId="0" fillId="0" borderId="50" xfId="49" applyNumberFormat="1" applyFont="1" applyBorder="1">
      <alignment/>
      <protection/>
    </xf>
    <xf numFmtId="192" fontId="0" fillId="34" borderId="50" xfId="49" applyNumberFormat="1" applyFont="1" applyFill="1" applyBorder="1">
      <alignment/>
      <protection/>
    </xf>
    <xf numFmtId="2" fontId="0" fillId="0" borderId="50" xfId="49" applyNumberFormat="1" applyFont="1" applyBorder="1">
      <alignment/>
      <protection/>
    </xf>
    <xf numFmtId="2" fontId="0" fillId="0" borderId="50" xfId="0" applyNumberFormat="1" applyBorder="1" applyAlignment="1">
      <alignment/>
    </xf>
    <xf numFmtId="0" fontId="0" fillId="0" borderId="50" xfId="0" applyBorder="1" applyAlignment="1">
      <alignment/>
    </xf>
    <xf numFmtId="209" fontId="25" fillId="0" borderId="46" xfId="0" applyNumberFormat="1" applyFont="1" applyBorder="1" applyAlignment="1">
      <alignment/>
    </xf>
    <xf numFmtId="0" fontId="25" fillId="0" borderId="46" xfId="0" applyFont="1" applyFill="1" applyBorder="1" applyAlignment="1">
      <alignment/>
    </xf>
    <xf numFmtId="191" fontId="25" fillId="0" borderId="46" xfId="0" applyNumberFormat="1" applyFont="1" applyFill="1" applyBorder="1" applyAlignment="1">
      <alignment/>
    </xf>
    <xf numFmtId="191" fontId="10" fillId="0" borderId="46" xfId="48" applyNumberFormat="1" applyFont="1" applyFill="1" applyBorder="1" applyAlignment="1">
      <alignment horizontal="right" vertical="center"/>
      <protection/>
    </xf>
    <xf numFmtId="191" fontId="10" fillId="0" borderId="46" xfId="0" applyNumberFormat="1" applyFont="1" applyBorder="1" applyAlignment="1">
      <alignment horizontal="right" vertical="center"/>
    </xf>
    <xf numFmtId="0" fontId="10" fillId="33" borderId="46" xfId="48" applyFont="1" applyFill="1" applyBorder="1" applyAlignment="1">
      <alignment horizontal="right" vertical="center"/>
      <protection/>
    </xf>
    <xf numFmtId="195" fontId="10" fillId="0" borderId="46" xfId="0" applyNumberFormat="1" applyFont="1" applyBorder="1" applyAlignment="1">
      <alignment horizontal="right" vertical="center"/>
    </xf>
    <xf numFmtId="191" fontId="25" fillId="0" borderId="46" xfId="0" applyNumberFormat="1" applyFont="1" applyBorder="1" applyAlignment="1">
      <alignment/>
    </xf>
    <xf numFmtId="191" fontId="18" fillId="0" borderId="46" xfId="0" applyNumberFormat="1" applyFont="1" applyFill="1" applyBorder="1" applyAlignment="1">
      <alignment/>
    </xf>
    <xf numFmtId="209" fontId="18" fillId="0" borderId="46" xfId="0" applyNumberFormat="1" applyFont="1" applyBorder="1" applyAlignment="1">
      <alignment/>
    </xf>
    <xf numFmtId="0" fontId="18" fillId="0" borderId="46" xfId="0" applyFont="1" applyFill="1" applyBorder="1" applyAlignment="1">
      <alignment/>
    </xf>
    <xf numFmtId="191" fontId="18" fillId="0" borderId="46" xfId="0" applyNumberFormat="1" applyFont="1" applyBorder="1" applyAlignment="1">
      <alignment/>
    </xf>
    <xf numFmtId="0" fontId="6" fillId="0" borderId="51" xfId="0" applyFont="1" applyBorder="1" applyAlignment="1">
      <alignment horizontal="center"/>
    </xf>
    <xf numFmtId="191" fontId="6" fillId="0" borderId="51" xfId="0" applyNumberFormat="1" applyFont="1" applyFill="1" applyBorder="1" applyAlignment="1">
      <alignment/>
    </xf>
    <xf numFmtId="49" fontId="6" fillId="0" borderId="51" xfId="0" applyNumberFormat="1" applyFont="1" applyBorder="1" applyAlignment="1">
      <alignment horizontal="center"/>
    </xf>
    <xf numFmtId="191" fontId="6" fillId="0" borderId="51" xfId="0" applyNumberFormat="1" applyFont="1" applyBorder="1" applyAlignment="1">
      <alignment/>
    </xf>
    <xf numFmtId="0" fontId="6" fillId="0" borderId="51" xfId="0" applyFont="1" applyBorder="1" applyAlignment="1">
      <alignment/>
    </xf>
    <xf numFmtId="209" fontId="18" fillId="0" borderId="40" xfId="0" applyNumberFormat="1" applyFont="1" applyBorder="1" applyAlignment="1">
      <alignment/>
    </xf>
    <xf numFmtId="0" fontId="18" fillId="0" borderId="40" xfId="0" applyFont="1" applyFill="1" applyBorder="1" applyAlignment="1">
      <alignment/>
    </xf>
    <xf numFmtId="191" fontId="18" fillId="0" borderId="40" xfId="0" applyNumberFormat="1" applyFont="1" applyFill="1" applyBorder="1" applyAlignment="1">
      <alignment/>
    </xf>
    <xf numFmtId="191" fontId="10" fillId="0" borderId="40" xfId="48" applyNumberFormat="1" applyFont="1" applyFill="1" applyBorder="1" applyAlignment="1">
      <alignment horizontal="right" vertical="center"/>
      <protection/>
    </xf>
    <xf numFmtId="0" fontId="10" fillId="0" borderId="40" xfId="48" applyFont="1" applyBorder="1" applyAlignment="1">
      <alignment horizontal="right"/>
      <protection/>
    </xf>
    <xf numFmtId="0" fontId="10" fillId="0" borderId="40" xfId="48" applyFont="1" applyBorder="1">
      <alignment/>
      <protection/>
    </xf>
    <xf numFmtId="15" fontId="18" fillId="0" borderId="40" xfId="0" applyNumberFormat="1" applyFont="1" applyBorder="1" applyAlignment="1">
      <alignment/>
    </xf>
    <xf numFmtId="191" fontId="18" fillId="0" borderId="40" xfId="0" applyNumberFormat="1" applyFont="1" applyBorder="1" applyAlignment="1">
      <alignment/>
    </xf>
    <xf numFmtId="191" fontId="10" fillId="0" borderId="0" xfId="48" applyNumberFormat="1" applyFont="1" applyFill="1" applyBorder="1" applyAlignment="1">
      <alignment horizontal="right" vertical="center"/>
      <protection/>
    </xf>
    <xf numFmtId="0" fontId="10" fillId="0" borderId="0" xfId="48" applyFont="1" applyBorder="1" applyAlignment="1">
      <alignment horizontal="right"/>
      <protection/>
    </xf>
    <xf numFmtId="0" fontId="10" fillId="0" borderId="0" xfId="48" applyFont="1" applyBorder="1">
      <alignment/>
      <protection/>
    </xf>
    <xf numFmtId="15" fontId="18" fillId="0" borderId="0" xfId="0" applyNumberFormat="1" applyFont="1" applyBorder="1" applyAlignment="1">
      <alignment/>
    </xf>
    <xf numFmtId="191" fontId="18" fillId="0" borderId="0" xfId="0" applyNumberFormat="1" applyFont="1" applyBorder="1" applyAlignment="1">
      <alignment/>
    </xf>
    <xf numFmtId="192" fontId="0" fillId="0" borderId="46" xfId="0" applyNumberFormat="1" applyBorder="1" applyAlignment="1">
      <alignment/>
    </xf>
    <xf numFmtId="193" fontId="0" fillId="0" borderId="46" xfId="0" applyNumberFormat="1" applyFont="1" applyBorder="1" applyAlignment="1">
      <alignment/>
    </xf>
    <xf numFmtId="209" fontId="0" fillId="0" borderId="52" xfId="0" applyNumberFormat="1" applyBorder="1" applyAlignment="1">
      <alignment/>
    </xf>
    <xf numFmtId="0" fontId="0" fillId="0" borderId="52" xfId="0" applyBorder="1" applyAlignment="1">
      <alignment horizontal="center"/>
    </xf>
    <xf numFmtId="193" fontId="0" fillId="0" borderId="52" xfId="0" applyNumberFormat="1" applyBorder="1" applyAlignment="1">
      <alignment/>
    </xf>
    <xf numFmtId="0" fontId="0" fillId="0" borderId="52" xfId="0" applyBorder="1" applyAlignment="1">
      <alignment/>
    </xf>
    <xf numFmtId="192" fontId="0" fillId="34" borderId="52" xfId="49" applyNumberFormat="1" applyFont="1" applyFill="1" applyBorder="1">
      <alignment/>
      <protection/>
    </xf>
    <xf numFmtId="0" fontId="0" fillId="0" borderId="46" xfId="0" applyFont="1" applyBorder="1" applyAlignment="1">
      <alignment horizontal="center"/>
    </xf>
    <xf numFmtId="0" fontId="0" fillId="0" borderId="42" xfId="0" applyFill="1" applyBorder="1" applyAlignment="1">
      <alignment/>
    </xf>
    <xf numFmtId="0" fontId="6" fillId="0" borderId="51" xfId="47" applyFont="1" applyBorder="1" applyAlignment="1">
      <alignment horizontal="center"/>
      <protection/>
    </xf>
    <xf numFmtId="191" fontId="6" fillId="0" borderId="51" xfId="47" applyNumberFormat="1" applyFont="1" applyFill="1" applyBorder="1" applyAlignment="1">
      <alignment horizontal="right"/>
      <protection/>
    </xf>
    <xf numFmtId="191" fontId="6" fillId="0" borderId="51" xfId="0" applyNumberFormat="1" applyFont="1" applyBorder="1" applyAlignment="1">
      <alignment horizontal="right"/>
    </xf>
    <xf numFmtId="192" fontId="6" fillId="0" borderId="51" xfId="0" applyNumberFormat="1" applyFont="1" applyBorder="1" applyAlignment="1">
      <alignment/>
    </xf>
    <xf numFmtId="209" fontId="0" fillId="0" borderId="46" xfId="0" applyNumberFormat="1" applyFont="1" applyBorder="1" applyAlignment="1">
      <alignment/>
    </xf>
    <xf numFmtId="209" fontId="6" fillId="0" borderId="0" xfId="0" applyNumberFormat="1" applyFont="1" applyBorder="1" applyAlignment="1">
      <alignment/>
    </xf>
    <xf numFmtId="193" fontId="0" fillId="0" borderId="52" xfId="49" applyNumberFormat="1" applyFont="1" applyBorder="1">
      <alignment/>
      <protection/>
    </xf>
    <xf numFmtId="2" fontId="0" fillId="0" borderId="52" xfId="49" applyNumberFormat="1" applyFont="1" applyBorder="1">
      <alignment/>
      <protection/>
    </xf>
    <xf numFmtId="0" fontId="0" fillId="0" borderId="52" xfId="49" applyFont="1" applyBorder="1" applyAlignment="1">
      <alignment horizontal="center"/>
      <protection/>
    </xf>
    <xf numFmtId="2" fontId="0" fillId="0" borderId="52" xfId="0" applyNumberFormat="1" applyBorder="1" applyAlignment="1">
      <alignment/>
    </xf>
    <xf numFmtId="0" fontId="19" fillId="0" borderId="43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209" fontId="6" fillId="0" borderId="0" xfId="47" applyNumberFormat="1" applyFont="1" applyBorder="1" applyAlignment="1">
      <alignment horizontal="right"/>
      <protection/>
    </xf>
    <xf numFmtId="191" fontId="6" fillId="0" borderId="0" xfId="47" applyNumberFormat="1" applyFont="1" applyBorder="1" applyAlignment="1">
      <alignment horizontal="right"/>
      <protection/>
    </xf>
    <xf numFmtId="209" fontId="6" fillId="0" borderId="0" xfId="0" applyNumberFormat="1" applyFont="1" applyAlignment="1">
      <alignment horizontal="right"/>
    </xf>
    <xf numFmtId="209" fontId="6" fillId="0" borderId="0" xfId="0" applyNumberFormat="1" applyFont="1" applyBorder="1" applyAlignment="1">
      <alignment horizontal="right"/>
    </xf>
    <xf numFmtId="2" fontId="0" fillId="0" borderId="42" xfId="0" applyNumberFormat="1" applyFill="1" applyBorder="1" applyAlignment="1">
      <alignment/>
    </xf>
    <xf numFmtId="0" fontId="0" fillId="0" borderId="42" xfId="0" applyFill="1" applyBorder="1" applyAlignment="1">
      <alignment horizontal="center"/>
    </xf>
    <xf numFmtId="191" fontId="6" fillId="0" borderId="0" xfId="0" applyNumberFormat="1" applyFont="1" applyAlignment="1">
      <alignment horizontal="right"/>
    </xf>
    <xf numFmtId="191" fontId="6" fillId="0" borderId="0" xfId="0" applyNumberFormat="1" applyFont="1" applyBorder="1" applyAlignment="1" quotePrefix="1">
      <alignment horizontal="right"/>
    </xf>
    <xf numFmtId="191" fontId="6" fillId="0" borderId="51" xfId="47" applyNumberFormat="1" applyFont="1" applyBorder="1" applyAlignment="1">
      <alignment horizontal="right"/>
      <protection/>
    </xf>
    <xf numFmtId="191" fontId="6" fillId="0" borderId="24" xfId="47" applyNumberFormat="1" applyFont="1" applyBorder="1" applyAlignment="1">
      <alignment horizontal="right"/>
      <protection/>
    </xf>
    <xf numFmtId="191" fontId="6" fillId="0" borderId="25" xfId="0" applyNumberFormat="1" applyFont="1" applyBorder="1" applyAlignment="1">
      <alignment horizontal="right"/>
    </xf>
    <xf numFmtId="191" fontId="6" fillId="0" borderId="33" xfId="0" applyNumberFormat="1" applyFont="1" applyBorder="1" applyAlignment="1">
      <alignment horizontal="right"/>
    </xf>
    <xf numFmtId="191" fontId="6" fillId="0" borderId="48" xfId="0" applyNumberFormat="1" applyFont="1" applyBorder="1" applyAlignment="1">
      <alignment horizontal="right"/>
    </xf>
    <xf numFmtId="191" fontId="6" fillId="0" borderId="49" xfId="0" applyNumberFormat="1" applyFont="1" applyBorder="1" applyAlignment="1">
      <alignment horizontal="right"/>
    </xf>
    <xf numFmtId="191" fontId="6" fillId="0" borderId="30" xfId="0" applyNumberFormat="1" applyFont="1" applyFill="1" applyBorder="1" applyAlignment="1">
      <alignment horizontal="center" vertical="center"/>
    </xf>
    <xf numFmtId="0" fontId="6" fillId="0" borderId="53" xfId="0" applyFont="1" applyBorder="1" applyAlignment="1">
      <alignment/>
    </xf>
    <xf numFmtId="0" fontId="6" fillId="0" borderId="53" xfId="47" applyFont="1" applyBorder="1" applyAlignment="1">
      <alignment horizontal="center"/>
      <protection/>
    </xf>
    <xf numFmtId="209" fontId="6" fillId="0" borderId="53" xfId="0" applyNumberFormat="1" applyFont="1" applyBorder="1" applyAlignment="1">
      <alignment/>
    </xf>
    <xf numFmtId="191" fontId="6" fillId="0" borderId="53" xfId="0" applyNumberFormat="1" applyFont="1" applyFill="1" applyBorder="1" applyAlignment="1">
      <alignment/>
    </xf>
    <xf numFmtId="191" fontId="6" fillId="0" borderId="53" xfId="0" applyNumberFormat="1" applyFont="1" applyBorder="1" applyAlignment="1">
      <alignment/>
    </xf>
    <xf numFmtId="191" fontId="6" fillId="0" borderId="53" xfId="0" applyNumberFormat="1" applyFont="1" applyBorder="1" applyAlignment="1">
      <alignment horizontal="right"/>
    </xf>
    <xf numFmtId="49" fontId="6" fillId="0" borderId="53" xfId="0" applyNumberFormat="1" applyFont="1" applyBorder="1" applyAlignment="1">
      <alignment horizontal="center"/>
    </xf>
    <xf numFmtId="191" fontId="6" fillId="0" borderId="53" xfId="47" applyNumberFormat="1" applyFont="1" applyBorder="1" applyAlignment="1">
      <alignment horizontal="right"/>
      <protection/>
    </xf>
    <xf numFmtId="192" fontId="6" fillId="0" borderId="53" xfId="0" applyNumberFormat="1" applyFont="1" applyBorder="1" applyAlignment="1">
      <alignment/>
    </xf>
    <xf numFmtId="209" fontId="0" fillId="0" borderId="54" xfId="0" applyNumberFormat="1" applyBorder="1" applyAlignment="1">
      <alignment/>
    </xf>
    <xf numFmtId="0" fontId="0" fillId="0" borderId="54" xfId="0" applyBorder="1" applyAlignment="1">
      <alignment horizontal="center"/>
    </xf>
    <xf numFmtId="193" fontId="0" fillId="0" borderId="54" xfId="0" applyNumberFormat="1" applyBorder="1" applyAlignment="1">
      <alignment/>
    </xf>
    <xf numFmtId="193" fontId="0" fillId="0" borderId="54" xfId="49" applyNumberFormat="1" applyFont="1" applyBorder="1">
      <alignment/>
      <protection/>
    </xf>
    <xf numFmtId="192" fontId="0" fillId="34" borderId="54" xfId="49" applyNumberFormat="1" applyFont="1" applyFill="1" applyBorder="1">
      <alignment/>
      <protection/>
    </xf>
    <xf numFmtId="2" fontId="0" fillId="0" borderId="54" xfId="49" applyNumberFormat="1" applyFont="1" applyBorder="1">
      <alignment/>
      <protection/>
    </xf>
    <xf numFmtId="0" fontId="0" fillId="0" borderId="55" xfId="0" applyBorder="1" applyAlignment="1">
      <alignment horizontal="center"/>
    </xf>
    <xf numFmtId="2" fontId="0" fillId="0" borderId="54" xfId="0" applyNumberFormat="1" applyBorder="1" applyAlignment="1">
      <alignment/>
    </xf>
    <xf numFmtId="0" fontId="0" fillId="0" borderId="54" xfId="0" applyBorder="1" applyAlignment="1">
      <alignment/>
    </xf>
    <xf numFmtId="0" fontId="0" fillId="0" borderId="53" xfId="0" applyFont="1" applyBorder="1" applyAlignment="1">
      <alignment/>
    </xf>
    <xf numFmtId="0" fontId="0" fillId="0" borderId="53" xfId="0" applyBorder="1" applyAlignment="1">
      <alignment/>
    </xf>
    <xf numFmtId="209" fontId="25" fillId="0" borderId="46" xfId="0" applyNumberFormat="1" applyFont="1" applyBorder="1" applyAlignment="1">
      <alignment horizontal="center"/>
    </xf>
    <xf numFmtId="195" fontId="10" fillId="0" borderId="46" xfId="0" applyNumberFormat="1" applyFont="1" applyBorder="1" applyAlignment="1">
      <alignment horizontal="center" vertical="center"/>
    </xf>
    <xf numFmtId="0" fontId="23" fillId="35" borderId="47" xfId="49" applyFont="1" applyFill="1" applyBorder="1" applyAlignment="1">
      <alignment horizontal="center"/>
      <protection/>
    </xf>
    <xf numFmtId="0" fontId="23" fillId="35" borderId="56" xfId="49" applyFont="1" applyFill="1" applyBorder="1" applyAlignment="1">
      <alignment horizontal="center"/>
      <protection/>
    </xf>
    <xf numFmtId="0" fontId="23" fillId="35" borderId="57" xfId="49" applyFont="1" applyFill="1" applyBorder="1" applyAlignment="1">
      <alignment horizontal="center"/>
      <protection/>
    </xf>
    <xf numFmtId="195" fontId="10" fillId="0" borderId="11" xfId="48" applyNumberFormat="1" applyFont="1" applyFill="1" applyBorder="1" applyAlignment="1" applyProtection="1">
      <alignment horizontal="center" vertical="center" textRotation="90"/>
      <protection/>
    </xf>
    <xf numFmtId="195" fontId="10" fillId="0" borderId="12" xfId="48" applyNumberFormat="1" applyFont="1" applyFill="1" applyBorder="1" applyAlignment="1" applyProtection="1">
      <alignment horizontal="center" vertical="center" textRotation="90"/>
      <protection/>
    </xf>
    <xf numFmtId="4" fontId="10" fillId="0" borderId="46" xfId="48" applyNumberFormat="1" applyFont="1" applyFill="1" applyBorder="1" applyAlignment="1" applyProtection="1">
      <alignment horizontal="center" vertical="center"/>
      <protection/>
    </xf>
    <xf numFmtId="195" fontId="10" fillId="0" borderId="46" xfId="48" applyNumberFormat="1" applyFont="1" applyFill="1" applyBorder="1" applyAlignment="1" applyProtection="1">
      <alignment horizontal="center"/>
      <protection/>
    </xf>
    <xf numFmtId="4" fontId="10" fillId="0" borderId="46" xfId="48" applyNumberFormat="1" applyFont="1" applyFill="1" applyBorder="1" applyAlignment="1" applyProtection="1">
      <alignment horizontal="center"/>
      <protection/>
    </xf>
    <xf numFmtId="0" fontId="10" fillId="0" borderId="11" xfId="48" applyFont="1" applyFill="1" applyBorder="1" applyAlignment="1" applyProtection="1">
      <alignment horizontal="center" vertical="center" textRotation="90"/>
      <protection/>
    </xf>
    <xf numFmtId="0" fontId="10" fillId="0" borderId="12" xfId="48" applyFont="1" applyFill="1" applyBorder="1" applyAlignment="1" applyProtection="1">
      <alignment horizontal="center" vertical="center" textRotation="90"/>
      <protection/>
    </xf>
    <xf numFmtId="0" fontId="10" fillId="0" borderId="46" xfId="48" applyFont="1" applyFill="1" applyBorder="1" applyAlignment="1" applyProtection="1">
      <alignment horizontal="center" vertical="center"/>
      <protection/>
    </xf>
    <xf numFmtId="0" fontId="10" fillId="0" borderId="11" xfId="48" applyFont="1" applyFill="1" applyBorder="1" applyAlignment="1" applyProtection="1">
      <alignment horizontal="center" vertical="center"/>
      <protection/>
    </xf>
    <xf numFmtId="0" fontId="10" fillId="0" borderId="46" xfId="48" applyFont="1" applyFill="1" applyBorder="1" applyAlignment="1" applyProtection="1">
      <alignment horizontal="center" vertical="center" textRotation="90"/>
      <protection/>
    </xf>
    <xf numFmtId="2" fontId="10" fillId="0" borderId="46" xfId="48" applyNumberFormat="1" applyFont="1" applyFill="1" applyBorder="1" applyAlignment="1" applyProtection="1">
      <alignment horizontal="left"/>
      <protection/>
    </xf>
    <xf numFmtId="192" fontId="10" fillId="0" borderId="46" xfId="48" applyNumberFormat="1" applyFont="1" applyFill="1" applyBorder="1" applyAlignment="1" applyProtection="1">
      <alignment/>
      <protection/>
    </xf>
    <xf numFmtId="192" fontId="10" fillId="0" borderId="46" xfId="48" applyNumberFormat="1" applyFont="1" applyFill="1" applyBorder="1" applyProtection="1">
      <alignment/>
      <protection/>
    </xf>
    <xf numFmtId="2" fontId="9" fillId="0" borderId="47" xfId="48" applyNumberFormat="1" applyFont="1" applyFill="1" applyBorder="1" applyAlignment="1" applyProtection="1">
      <alignment horizontal="center"/>
      <protection/>
    </xf>
    <xf numFmtId="2" fontId="9" fillId="0" borderId="56" xfId="48" applyNumberFormat="1" applyFont="1" applyFill="1" applyBorder="1" applyAlignment="1" applyProtection="1">
      <alignment horizontal="center"/>
      <protection/>
    </xf>
    <xf numFmtId="2" fontId="9" fillId="0" borderId="57" xfId="48" applyNumberFormat="1" applyFont="1" applyFill="1" applyBorder="1" applyAlignment="1" applyProtection="1">
      <alignment horizontal="center"/>
      <protection/>
    </xf>
    <xf numFmtId="2" fontId="10" fillId="0" borderId="46" xfId="48" applyNumberFormat="1" applyFont="1" applyFill="1" applyBorder="1" applyAlignment="1" applyProtection="1">
      <alignment horizontal="center"/>
      <protection/>
    </xf>
    <xf numFmtId="192" fontId="10" fillId="0" borderId="46" xfId="48" applyNumberFormat="1" applyFont="1" applyFill="1" applyBorder="1" applyAlignment="1" applyProtection="1">
      <alignment horizontal="center"/>
      <protection/>
    </xf>
    <xf numFmtId="0" fontId="13" fillId="0" borderId="0" xfId="0" applyFont="1" applyAlignment="1">
      <alignment horizontal="center"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DATESED99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_N13A" xfId="47"/>
    <cellStyle name="ปกติ_sed" xfId="48"/>
    <cellStyle name="ปกติ_Sheet1" xfId="49"/>
    <cellStyle name="ป้อนค่า" xfId="50"/>
    <cellStyle name="ปานกลาง" xfId="51"/>
    <cellStyle name="Percent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Y.65 Nam Pi D.A.136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26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75"/>
          <c:w val="0.78475"/>
          <c:h val="0.79075"/>
        </c:manualLayout>
      </c:layout>
      <c:scatterChart>
        <c:scatterStyle val="lineMarker"/>
        <c:varyColors val="0"/>
        <c:ser>
          <c:idx val="1"/>
          <c:order val="0"/>
          <c:tx>
            <c:v>2018-2019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DATA!$E$9:$E$52</c:f>
              <c:numCache>
                <c:ptCount val="44"/>
                <c:pt idx="0">
                  <c:v>0.4</c:v>
                </c:pt>
                <c:pt idx="1">
                  <c:v>0.49</c:v>
                </c:pt>
                <c:pt idx="2">
                  <c:v>6.86</c:v>
                </c:pt>
                <c:pt idx="3">
                  <c:v>0.35</c:v>
                </c:pt>
                <c:pt idx="4">
                  <c:v>1.53</c:v>
                </c:pt>
                <c:pt idx="5">
                  <c:v>0.61</c:v>
                </c:pt>
                <c:pt idx="6">
                  <c:v>5.92</c:v>
                </c:pt>
                <c:pt idx="7">
                  <c:v>2.47</c:v>
                </c:pt>
                <c:pt idx="8">
                  <c:v>1.64</c:v>
                </c:pt>
                <c:pt idx="9">
                  <c:v>5.81</c:v>
                </c:pt>
                <c:pt idx="10">
                  <c:v>8.67</c:v>
                </c:pt>
                <c:pt idx="11">
                  <c:v>8.19</c:v>
                </c:pt>
                <c:pt idx="12">
                  <c:v>5.19</c:v>
                </c:pt>
                <c:pt idx="13">
                  <c:v>3.44</c:v>
                </c:pt>
                <c:pt idx="14">
                  <c:v>1.37</c:v>
                </c:pt>
                <c:pt idx="15">
                  <c:v>1.27</c:v>
                </c:pt>
                <c:pt idx="16">
                  <c:v>0.9</c:v>
                </c:pt>
                <c:pt idx="17">
                  <c:v>0.7</c:v>
                </c:pt>
                <c:pt idx="18">
                  <c:v>0.55</c:v>
                </c:pt>
                <c:pt idx="19">
                  <c:v>0.49</c:v>
                </c:pt>
                <c:pt idx="20">
                  <c:v>0.48</c:v>
                </c:pt>
                <c:pt idx="21">
                  <c:v>0.37</c:v>
                </c:pt>
                <c:pt idx="22">
                  <c:v>0.35</c:v>
                </c:pt>
                <c:pt idx="23">
                  <c:v>0.2</c:v>
                </c:pt>
                <c:pt idx="24">
                  <c:v>0.29</c:v>
                </c:pt>
                <c:pt idx="25">
                  <c:v>0.04</c:v>
                </c:pt>
                <c:pt idx="26">
                  <c:v>0.05</c:v>
                </c:pt>
                <c:pt idx="27">
                  <c:v>0.09</c:v>
                </c:pt>
                <c:pt idx="28">
                  <c:v>0.14</c:v>
                </c:pt>
                <c:pt idx="29">
                  <c:v>0.1</c:v>
                </c:pt>
                <c:pt idx="30">
                  <c:v>0.08</c:v>
                </c:pt>
                <c:pt idx="31">
                  <c:v>0.13</c:v>
                </c:pt>
                <c:pt idx="32">
                  <c:v>1.45</c:v>
                </c:pt>
                <c:pt idx="33">
                  <c:v>69.67</c:v>
                </c:pt>
                <c:pt idx="34">
                  <c:v>5.716</c:v>
                </c:pt>
                <c:pt idx="35">
                  <c:v>1.817</c:v>
                </c:pt>
                <c:pt idx="36">
                  <c:v>1.075</c:v>
                </c:pt>
                <c:pt idx="37">
                  <c:v>0.453</c:v>
                </c:pt>
                <c:pt idx="38">
                  <c:v>0.46</c:v>
                </c:pt>
                <c:pt idx="39">
                  <c:v>0.469</c:v>
                </c:pt>
                <c:pt idx="40">
                  <c:v>0.272</c:v>
                </c:pt>
                <c:pt idx="41">
                  <c:v>0.24</c:v>
                </c:pt>
                <c:pt idx="42">
                  <c:v>0.349</c:v>
                </c:pt>
                <c:pt idx="43">
                  <c:v>0.086</c:v>
                </c:pt>
              </c:numCache>
            </c:numRef>
          </c:xVal>
          <c:yVal>
            <c:numRef>
              <c:f>DATA!$H$9:$H$52</c:f>
              <c:numCache>
                <c:ptCount val="44"/>
                <c:pt idx="0">
                  <c:v>0.0737722368</c:v>
                </c:pt>
                <c:pt idx="1">
                  <c:v>0.20875952160000003</c:v>
                </c:pt>
                <c:pt idx="2">
                  <c:v>87.53637473280001</c:v>
                </c:pt>
                <c:pt idx="3">
                  <c:v>0.7544036303999999</c:v>
                </c:pt>
                <c:pt idx="4">
                  <c:v>4.3241391216</c:v>
                </c:pt>
                <c:pt idx="5">
                  <c:v>2.16154265184</c:v>
                </c:pt>
                <c:pt idx="6">
                  <c:v>5.90339160576</c:v>
                </c:pt>
                <c:pt idx="7">
                  <c:v>13.704840527040002</c:v>
                </c:pt>
                <c:pt idx="8">
                  <c:v>17.327803103999997</c:v>
                </c:pt>
                <c:pt idx="9">
                  <c:v>53.46777326688</c:v>
                </c:pt>
                <c:pt idx="10">
                  <c:v>70.80426219456001</c:v>
                </c:pt>
                <c:pt idx="11">
                  <c:v>106.43428452384002</c:v>
                </c:pt>
                <c:pt idx="12">
                  <c:v>46.71817910784</c:v>
                </c:pt>
                <c:pt idx="13">
                  <c:v>14.2230041856</c:v>
                </c:pt>
                <c:pt idx="14">
                  <c:v>2.9951980761600003</c:v>
                </c:pt>
                <c:pt idx="15">
                  <c:v>1.5687450057599999</c:v>
                </c:pt>
                <c:pt idx="16">
                  <c:v>1.5441961824000001</c:v>
                </c:pt>
                <c:pt idx="17">
                  <c:v>0.8296466976</c:v>
                </c:pt>
                <c:pt idx="18">
                  <c:v>0.5936801904000001</c:v>
                </c:pt>
                <c:pt idx="21">
                  <c:v>0.19562263488000003</c:v>
                </c:pt>
                <c:pt idx="22">
                  <c:v>0.1034793648</c:v>
                </c:pt>
                <c:pt idx="23">
                  <c:v>0.0849485952</c:v>
                </c:pt>
                <c:pt idx="24">
                  <c:v>0.3794195001599999</c:v>
                </c:pt>
                <c:pt idx="25">
                  <c:v>0.030243870720000003</c:v>
                </c:pt>
                <c:pt idx="26">
                  <c:v>0.043260537599999996</c:v>
                </c:pt>
                <c:pt idx="27">
                  <c:v>0.15055212096</c:v>
                </c:pt>
                <c:pt idx="28">
                  <c:v>0.17355377088000004</c:v>
                </c:pt>
                <c:pt idx="29">
                  <c:v>0.0225254016</c:v>
                </c:pt>
                <c:pt idx="30">
                  <c:v>0.18339047424000005</c:v>
                </c:pt>
                <c:pt idx="31">
                  <c:v>0.38026213056</c:v>
                </c:pt>
                <c:pt idx="32">
                  <c:v>10.1049766416</c:v>
                </c:pt>
                <c:pt idx="33">
                  <c:v>10780.941432398402</c:v>
                </c:pt>
                <c:pt idx="34">
                  <c:v>15.849812443392002</c:v>
                </c:pt>
                <c:pt idx="35">
                  <c:v>0.16033475462400001</c:v>
                </c:pt>
                <c:pt idx="37">
                  <c:v>0.9519847185600001</c:v>
                </c:pt>
                <c:pt idx="38">
                  <c:v>0.48337898111999994</c:v>
                </c:pt>
                <c:pt idx="39">
                  <c:v>0.20171328307199998</c:v>
                </c:pt>
                <c:pt idx="41">
                  <c:v>0.08672078591999999</c:v>
                </c:pt>
                <c:pt idx="42">
                  <c:v>0.44441300390399996</c:v>
                </c:pt>
                <c:pt idx="43">
                  <c:v>0.032744385792</c:v>
                </c:pt>
              </c:numCache>
            </c:numRef>
          </c:yVal>
          <c:smooth val="0"/>
        </c:ser>
        <c:axId val="14157440"/>
        <c:axId val="60308097"/>
      </c:scatterChart>
      <c:valAx>
        <c:axId val="14157440"/>
        <c:scaling>
          <c:logBase val="10"/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40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0308097"/>
        <c:crossesAt val="0.01"/>
        <c:crossBetween val="midCat"/>
        <c:dispUnits/>
      </c:valAx>
      <c:valAx>
        <c:axId val="60308097"/>
        <c:scaling>
          <c:logBase val="10"/>
          <c:orientation val="minMax"/>
          <c:max val="1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46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4157440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5"/>
          <c:y val="0.3955"/>
          <c:w val="0.185"/>
          <c:h val="0.0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Y.65 Nam Pi D.A.136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7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75"/>
          <c:w val="0.86325"/>
          <c:h val="0.79075"/>
        </c:manualLayout>
      </c:layout>
      <c:scatterChart>
        <c:scatterStyle val="lineMarker"/>
        <c:varyColors val="0"/>
        <c:ser>
          <c:idx val="1"/>
          <c:order val="0"/>
          <c:tx>
            <c:v>2019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DATA!$E$37:$E$52</c:f>
              <c:numCache>
                <c:ptCount val="16"/>
                <c:pt idx="0">
                  <c:v>0.14</c:v>
                </c:pt>
                <c:pt idx="1">
                  <c:v>0.1</c:v>
                </c:pt>
                <c:pt idx="2">
                  <c:v>0.08</c:v>
                </c:pt>
                <c:pt idx="3">
                  <c:v>0.13</c:v>
                </c:pt>
                <c:pt idx="4">
                  <c:v>1.45</c:v>
                </c:pt>
                <c:pt idx="5">
                  <c:v>69.67</c:v>
                </c:pt>
                <c:pt idx="6">
                  <c:v>5.716</c:v>
                </c:pt>
                <c:pt idx="7">
                  <c:v>1.817</c:v>
                </c:pt>
                <c:pt idx="8">
                  <c:v>1.075</c:v>
                </c:pt>
                <c:pt idx="9">
                  <c:v>0.453</c:v>
                </c:pt>
                <c:pt idx="10">
                  <c:v>0.46</c:v>
                </c:pt>
                <c:pt idx="11">
                  <c:v>0.469</c:v>
                </c:pt>
                <c:pt idx="12">
                  <c:v>0.272</c:v>
                </c:pt>
                <c:pt idx="13">
                  <c:v>0.24</c:v>
                </c:pt>
                <c:pt idx="14">
                  <c:v>0.349</c:v>
                </c:pt>
                <c:pt idx="15">
                  <c:v>0.086</c:v>
                </c:pt>
              </c:numCache>
            </c:numRef>
          </c:xVal>
          <c:yVal>
            <c:numRef>
              <c:f>DATA!$H$37:$H$52</c:f>
              <c:numCache>
                <c:ptCount val="16"/>
                <c:pt idx="0">
                  <c:v>0.17355377088000004</c:v>
                </c:pt>
                <c:pt idx="1">
                  <c:v>0.0225254016</c:v>
                </c:pt>
                <c:pt idx="2">
                  <c:v>0.18339047424000005</c:v>
                </c:pt>
                <c:pt idx="3">
                  <c:v>0.38026213056</c:v>
                </c:pt>
                <c:pt idx="4">
                  <c:v>10.1049766416</c:v>
                </c:pt>
                <c:pt idx="5">
                  <c:v>10780.941432398402</c:v>
                </c:pt>
                <c:pt idx="6">
                  <c:v>15.849812443392002</c:v>
                </c:pt>
                <c:pt idx="7">
                  <c:v>0.16033475462400001</c:v>
                </c:pt>
                <c:pt idx="9">
                  <c:v>0.9519847185600001</c:v>
                </c:pt>
                <c:pt idx="10">
                  <c:v>0.48337898111999994</c:v>
                </c:pt>
                <c:pt idx="11">
                  <c:v>0.20171328307199998</c:v>
                </c:pt>
                <c:pt idx="13">
                  <c:v>0.08672078591999999</c:v>
                </c:pt>
                <c:pt idx="14">
                  <c:v>0.44441300390399996</c:v>
                </c:pt>
                <c:pt idx="15">
                  <c:v>0.032744385792</c:v>
                </c:pt>
              </c:numCache>
            </c:numRef>
          </c:yVal>
          <c:smooth val="0"/>
        </c:ser>
        <c:axId val="5901962"/>
        <c:axId val="53117659"/>
      </c:scatterChart>
      <c:valAx>
        <c:axId val="5901962"/>
        <c:scaling>
          <c:logBase val="10"/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405"/>
              <c:y val="0.01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3117659"/>
        <c:crossesAt val="0.01"/>
        <c:crossBetween val="midCat"/>
        <c:dispUnits/>
      </c:valAx>
      <c:valAx>
        <c:axId val="53117659"/>
        <c:scaling>
          <c:logBase val="10"/>
          <c:orientation val="minMax"/>
          <c:max val="1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901962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4015"/>
          <c:w val="0.171"/>
          <c:h val="0.0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700" b="1" i="0" u="none" baseline="0">
                <a:solidFill>
                  <a:srgbClr val="000000"/>
                </a:solidFill>
              </a:rPr>
              <a:t>Suspended Sediment and Water Qualities
</a:t>
            </a:r>
            <a:r>
              <a:rPr lang="en-US" cap="none" sz="1700" b="1" i="0" u="none" baseline="0">
                <a:solidFill>
                  <a:srgbClr val="000000"/>
                </a:solidFill>
              </a:rPr>
              <a:t>Code Y.65 Nam Pi A.Banluang M.Nan Year.2020</a:t>
            </a:r>
          </a:p>
        </c:rich>
      </c:tx>
      <c:layout>
        <c:manualLayout>
          <c:xMode val="factor"/>
          <c:yMode val="factor"/>
          <c:x val="0.03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84"/>
          <c:w val="0.9425"/>
          <c:h val="0.7657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'Y.65'!$B$1:$B$365</c:f>
              <c:strCache/>
            </c:strRef>
          </c:cat>
          <c:val>
            <c:numRef>
              <c:f>'Y.65'!$D$1:$D$365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'Y.65'!$B$1:$B$365</c:f>
              <c:strCache/>
            </c:strRef>
          </c:cat>
          <c:val>
            <c:numRef>
              <c:f>'Y.65'!$E$1:$E$365</c:f>
              <c:numCache/>
            </c:numRef>
          </c:val>
          <c:smooth val="0"/>
        </c:ser>
        <c:marker val="1"/>
        <c:axId val="8296884"/>
        <c:axId val="7563093"/>
      </c:lineChart>
      <c:dateAx>
        <c:axId val="82968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7563093"/>
        <c:crossesAt val="343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7563093"/>
        <c:scaling>
          <c:orientation val="minMax"/>
          <c:max val="347"/>
          <c:min val="34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2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96884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825"/>
          <c:y val="0.92725"/>
          <c:w val="0.86175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Y.65 Nam Pi D.A.124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29"/>
          <c:y val="-0.02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25"/>
          <c:y val="0.075"/>
          <c:w val="0.81375"/>
          <c:h val="0.791"/>
        </c:manualLayout>
      </c:layout>
      <c:scatterChart>
        <c:scatterStyle val="lineMarker"/>
        <c:varyColors val="0"/>
        <c:ser>
          <c:idx val="1"/>
          <c:order val="0"/>
          <c:tx>
            <c:v>2019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  <a:latin typeface="AngsanaUPC"/>
                      <a:ea typeface="AngsanaUPC"/>
                      <a:cs typeface="AngsanaUPC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DATA!$E$37:$E$52</c:f>
              <c:numCache>
                <c:ptCount val="16"/>
                <c:pt idx="0">
                  <c:v>0.14</c:v>
                </c:pt>
                <c:pt idx="1">
                  <c:v>0.1</c:v>
                </c:pt>
                <c:pt idx="2">
                  <c:v>0.08</c:v>
                </c:pt>
                <c:pt idx="3">
                  <c:v>0.13</c:v>
                </c:pt>
                <c:pt idx="4">
                  <c:v>1.45</c:v>
                </c:pt>
                <c:pt idx="5">
                  <c:v>69.67</c:v>
                </c:pt>
                <c:pt idx="6">
                  <c:v>5.716</c:v>
                </c:pt>
                <c:pt idx="7">
                  <c:v>1.817</c:v>
                </c:pt>
                <c:pt idx="8">
                  <c:v>1.075</c:v>
                </c:pt>
                <c:pt idx="9">
                  <c:v>0.453</c:v>
                </c:pt>
                <c:pt idx="10">
                  <c:v>0.46</c:v>
                </c:pt>
                <c:pt idx="11">
                  <c:v>0.469</c:v>
                </c:pt>
                <c:pt idx="12">
                  <c:v>0.272</c:v>
                </c:pt>
                <c:pt idx="13">
                  <c:v>0.24</c:v>
                </c:pt>
                <c:pt idx="14">
                  <c:v>0.349</c:v>
                </c:pt>
                <c:pt idx="15">
                  <c:v>0.086</c:v>
                </c:pt>
              </c:numCache>
            </c:numRef>
          </c:xVal>
          <c:yVal>
            <c:numRef>
              <c:f>DATA!$H$37:$H$52</c:f>
              <c:numCache>
                <c:ptCount val="16"/>
                <c:pt idx="0">
                  <c:v>0.17355377088000004</c:v>
                </c:pt>
                <c:pt idx="1">
                  <c:v>0.0225254016</c:v>
                </c:pt>
                <c:pt idx="2">
                  <c:v>0.18339047424000005</c:v>
                </c:pt>
                <c:pt idx="3">
                  <c:v>0.38026213056</c:v>
                </c:pt>
                <c:pt idx="4">
                  <c:v>10.1049766416</c:v>
                </c:pt>
                <c:pt idx="5">
                  <c:v>10780.941432398402</c:v>
                </c:pt>
                <c:pt idx="6">
                  <c:v>15.849812443392002</c:v>
                </c:pt>
                <c:pt idx="7">
                  <c:v>0.16033475462400001</c:v>
                </c:pt>
                <c:pt idx="9">
                  <c:v>0.9519847185600001</c:v>
                </c:pt>
                <c:pt idx="10">
                  <c:v>0.48337898111999994</c:v>
                </c:pt>
                <c:pt idx="11">
                  <c:v>0.20171328307199998</c:v>
                </c:pt>
                <c:pt idx="13">
                  <c:v>0.08672078591999999</c:v>
                </c:pt>
                <c:pt idx="14">
                  <c:v>0.44441300390399996</c:v>
                </c:pt>
                <c:pt idx="15">
                  <c:v>0.032744385792</c:v>
                </c:pt>
              </c:numCache>
            </c:numRef>
          </c:yVal>
          <c:smooth val="0"/>
        </c:ser>
        <c:axId val="958974"/>
        <c:axId val="8630767"/>
      </c:scatterChart>
      <c:valAx>
        <c:axId val="958974"/>
        <c:scaling>
          <c:logBase val="10"/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41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8630767"/>
        <c:crossesAt val="0.01"/>
        <c:crossBetween val="midCat"/>
        <c:dispUnits/>
      </c:valAx>
      <c:valAx>
        <c:axId val="8630767"/>
        <c:scaling>
          <c:logBase val="10"/>
          <c:orientation val="minMax"/>
          <c:max val="1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367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958974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545"/>
          <c:y val="0.26025"/>
          <c:w val="0.09525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8</xdr:col>
      <xdr:colOff>619125</xdr:colOff>
      <xdr:row>33</xdr:row>
      <xdr:rowOff>57150</xdr:rowOff>
    </xdr:to>
    <xdr:graphicFrame>
      <xdr:nvGraphicFramePr>
        <xdr:cNvPr id="1" name="Chart 2"/>
        <xdr:cNvGraphicFramePr/>
      </xdr:nvGraphicFramePr>
      <xdr:xfrm>
        <a:off x="0" y="5029200"/>
        <a:ext cx="580072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590550</xdr:colOff>
      <xdr:row>0</xdr:row>
      <xdr:rowOff>9525</xdr:rowOff>
    </xdr:from>
    <xdr:to>
      <xdr:col>8</xdr:col>
      <xdr:colOff>619125</xdr:colOff>
      <xdr:row>16</xdr:row>
      <xdr:rowOff>66675</xdr:rowOff>
    </xdr:to>
    <xdr:graphicFrame>
      <xdr:nvGraphicFramePr>
        <xdr:cNvPr id="2" name="Chart 2"/>
        <xdr:cNvGraphicFramePr/>
      </xdr:nvGraphicFramePr>
      <xdr:xfrm>
        <a:off x="590550" y="9525"/>
        <a:ext cx="5210175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0.51275</cdr:x>
      <cdr:y>0.499</cdr:y>
    </cdr:from>
    <cdr:to>
      <cdr:x>0.53775</cdr:x>
      <cdr:y>0.56975</cdr:y>
    </cdr:to>
    <cdr:sp>
      <cdr:nvSpPr>
        <cdr:cNvPr id="1" name="Text Box 1"/>
        <cdr:cNvSpPr txBox="1">
          <a:spLocks noChangeArrowheads="1"/>
        </cdr:cNvSpPr>
      </cdr:nvSpPr>
      <cdr:spPr>
        <a:xfrm>
          <a:off x="2971800" y="2257425"/>
          <a:ext cx="14287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1465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561975</xdr:colOff>
      <xdr:row>17</xdr:row>
      <xdr:rowOff>238125</xdr:rowOff>
    </xdr:from>
    <xdr:to>
      <xdr:col>15</xdr:col>
      <xdr:colOff>133350</xdr:colOff>
      <xdr:row>34</xdr:row>
      <xdr:rowOff>180975</xdr:rowOff>
    </xdr:to>
    <xdr:graphicFrame>
      <xdr:nvGraphicFramePr>
        <xdr:cNvPr id="2" name="Chart 1"/>
        <xdr:cNvGraphicFramePr/>
      </xdr:nvGraphicFramePr>
      <xdr:xfrm>
        <a:off x="2876550" y="5095875"/>
        <a:ext cx="5981700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N599"/>
  <sheetViews>
    <sheetView zoomScalePageLayoutView="0" workbookViewId="0" topLeftCell="A127">
      <selection activeCell="I141" sqref="I141"/>
    </sheetView>
  </sheetViews>
  <sheetFormatPr defaultColWidth="9.140625" defaultRowHeight="23.25"/>
  <cols>
    <col min="1" max="1" width="9.57421875" style="131" bestFit="1" customWidth="1"/>
    <col min="2" max="2" width="5.57421875" style="0" customWidth="1"/>
    <col min="3" max="3" width="11.421875" style="145" bestFit="1" customWidth="1"/>
    <col min="4" max="4" width="9.140625" style="145" customWidth="1"/>
    <col min="6" max="6" width="11.8515625" style="137" customWidth="1"/>
  </cols>
  <sheetData>
    <row r="1" spans="1:10" s="107" customFormat="1" ht="21">
      <c r="A1" s="268" t="s">
        <v>110</v>
      </c>
      <c r="B1" s="269"/>
      <c r="C1" s="269"/>
      <c r="D1" s="269"/>
      <c r="E1" s="269"/>
      <c r="F1" s="269"/>
      <c r="G1" s="269"/>
      <c r="H1" s="269"/>
      <c r="I1" s="269"/>
      <c r="J1" s="270"/>
    </row>
    <row r="2" spans="1:10" s="107" customFormat="1" ht="21">
      <c r="A2" s="126" t="s">
        <v>111</v>
      </c>
      <c r="B2" s="109" t="s">
        <v>112</v>
      </c>
      <c r="C2" s="138" t="s">
        <v>113</v>
      </c>
      <c r="D2" s="139" t="s">
        <v>113</v>
      </c>
      <c r="E2" s="108" t="s">
        <v>114</v>
      </c>
      <c r="F2" s="133" t="s">
        <v>114</v>
      </c>
      <c r="G2" s="108" t="s">
        <v>114</v>
      </c>
      <c r="H2" s="109" t="s">
        <v>115</v>
      </c>
      <c r="I2" s="110" t="s">
        <v>114</v>
      </c>
      <c r="J2" s="108" t="s">
        <v>114</v>
      </c>
    </row>
    <row r="3" spans="1:10" s="107" customFormat="1" ht="21">
      <c r="A3" s="127" t="s">
        <v>116</v>
      </c>
      <c r="B3" s="112" t="s">
        <v>117</v>
      </c>
      <c r="C3" s="140" t="s">
        <v>118</v>
      </c>
      <c r="D3" s="141" t="s">
        <v>118</v>
      </c>
      <c r="E3" s="111" t="s">
        <v>119</v>
      </c>
      <c r="F3" s="134" t="s">
        <v>119</v>
      </c>
      <c r="G3" s="111" t="s">
        <v>120</v>
      </c>
      <c r="H3" s="112" t="s">
        <v>121</v>
      </c>
      <c r="I3" s="113" t="s">
        <v>122</v>
      </c>
      <c r="J3" s="111" t="s">
        <v>123</v>
      </c>
    </row>
    <row r="4" spans="1:10" s="107" customFormat="1" ht="18.75" customHeight="1">
      <c r="A4" s="128"/>
      <c r="B4" s="112" t="s">
        <v>124</v>
      </c>
      <c r="C4" s="140" t="s">
        <v>125</v>
      </c>
      <c r="D4" s="141" t="s">
        <v>126</v>
      </c>
      <c r="E4" s="111" t="s">
        <v>127</v>
      </c>
      <c r="F4" s="134" t="s">
        <v>128</v>
      </c>
      <c r="G4" s="111" t="s">
        <v>129</v>
      </c>
      <c r="H4" s="112" t="s">
        <v>130</v>
      </c>
      <c r="I4" s="115"/>
      <c r="J4" s="114"/>
    </row>
    <row r="5" spans="1:10" s="107" customFormat="1" ht="18.75" customHeight="1">
      <c r="A5" s="129"/>
      <c r="B5" s="116"/>
      <c r="C5" s="142" t="s">
        <v>35</v>
      </c>
      <c r="D5" s="143" t="s">
        <v>34</v>
      </c>
      <c r="E5" s="117" t="s">
        <v>36</v>
      </c>
      <c r="F5" s="135"/>
      <c r="G5" s="117" t="s">
        <v>131</v>
      </c>
      <c r="H5" s="116"/>
      <c r="I5" s="118" t="s">
        <v>132</v>
      </c>
      <c r="J5" s="111" t="s">
        <v>133</v>
      </c>
    </row>
    <row r="6" spans="1:10" s="107" customFormat="1" ht="18.75" customHeight="1">
      <c r="A6" s="119">
        <v>22404</v>
      </c>
      <c r="B6" s="120">
        <v>19</v>
      </c>
      <c r="C6" s="121">
        <v>88.9398</v>
      </c>
      <c r="D6" s="121">
        <v>88.9398</v>
      </c>
      <c r="E6" s="121">
        <f aca="true" t="shared" si="0" ref="E6:E54">D6-C6</f>
        <v>0</v>
      </c>
      <c r="F6" s="136">
        <f aca="true" t="shared" si="1" ref="F6:F47">((10^6)*E6/G6)</f>
        <v>0</v>
      </c>
      <c r="G6" s="122">
        <f aca="true" t="shared" si="2" ref="G6:G47">I6-J6</f>
        <v>312.57</v>
      </c>
      <c r="H6" s="120">
        <v>1</v>
      </c>
      <c r="I6" s="123">
        <v>646.98</v>
      </c>
      <c r="J6" s="122">
        <v>334.41</v>
      </c>
    </row>
    <row r="7" spans="1:10" s="107" customFormat="1" ht="18.75" customHeight="1">
      <c r="A7" s="119"/>
      <c r="B7" s="120">
        <v>20</v>
      </c>
      <c r="C7" s="121">
        <v>84.6159</v>
      </c>
      <c r="D7" s="121">
        <v>84.6175</v>
      </c>
      <c r="E7" s="121">
        <f t="shared" si="0"/>
        <v>0.001600000000010482</v>
      </c>
      <c r="F7" s="136">
        <f t="shared" si="1"/>
        <v>6.403842305425182</v>
      </c>
      <c r="G7" s="122">
        <f t="shared" si="2"/>
        <v>249.85000000000002</v>
      </c>
      <c r="H7" s="120">
        <v>2</v>
      </c>
      <c r="I7" s="123">
        <v>786.49</v>
      </c>
      <c r="J7" s="122">
        <v>536.64</v>
      </c>
    </row>
    <row r="8" spans="1:10" s="107" customFormat="1" ht="18.75" customHeight="1">
      <c r="A8" s="119"/>
      <c r="B8" s="120">
        <v>21</v>
      </c>
      <c r="C8" s="121">
        <v>86.333</v>
      </c>
      <c r="D8" s="121">
        <v>86.333</v>
      </c>
      <c r="E8" s="121">
        <f t="shared" si="0"/>
        <v>0</v>
      </c>
      <c r="F8" s="136">
        <f t="shared" si="1"/>
        <v>0</v>
      </c>
      <c r="G8" s="122">
        <f t="shared" si="2"/>
        <v>329.83</v>
      </c>
      <c r="H8" s="120">
        <v>3</v>
      </c>
      <c r="I8" s="123">
        <v>661.24</v>
      </c>
      <c r="J8" s="124">
        <v>331.41</v>
      </c>
    </row>
    <row r="9" spans="1:10" s="107" customFormat="1" ht="18.75" customHeight="1">
      <c r="A9" s="119">
        <v>22423</v>
      </c>
      <c r="B9" s="120">
        <v>22</v>
      </c>
      <c r="C9" s="121">
        <v>85.1047</v>
      </c>
      <c r="D9" s="121">
        <v>85.1052</v>
      </c>
      <c r="E9" s="121">
        <f t="shared" si="0"/>
        <v>0.0005000000000023874</v>
      </c>
      <c r="F9" s="136">
        <f t="shared" si="1"/>
        <v>1.849933402406347</v>
      </c>
      <c r="G9" s="122">
        <f t="shared" si="2"/>
        <v>270.28</v>
      </c>
      <c r="H9" s="120">
        <v>4</v>
      </c>
      <c r="I9" s="123">
        <v>853.41</v>
      </c>
      <c r="J9" s="122">
        <v>583.13</v>
      </c>
    </row>
    <row r="10" spans="1:10" s="107" customFormat="1" ht="18.75" customHeight="1">
      <c r="A10" s="119"/>
      <c r="B10" s="120">
        <v>23</v>
      </c>
      <c r="C10" s="121">
        <v>87.7407</v>
      </c>
      <c r="D10" s="121">
        <v>87.7427</v>
      </c>
      <c r="E10" s="121">
        <f t="shared" si="0"/>
        <v>0.001999999999995339</v>
      </c>
      <c r="F10" s="136">
        <f t="shared" si="1"/>
        <v>5.98175564526795</v>
      </c>
      <c r="G10" s="122">
        <f t="shared" si="2"/>
        <v>334.34999999999997</v>
      </c>
      <c r="H10" s="120">
        <v>5</v>
      </c>
      <c r="I10" s="123">
        <v>634.05</v>
      </c>
      <c r="J10" s="122">
        <v>299.7</v>
      </c>
    </row>
    <row r="11" spans="1:10" s="107" customFormat="1" ht="18.75" customHeight="1">
      <c r="A11" s="119"/>
      <c r="B11" s="120">
        <v>24</v>
      </c>
      <c r="C11" s="121">
        <v>88.0557</v>
      </c>
      <c r="D11" s="121">
        <v>88.0581</v>
      </c>
      <c r="E11" s="121">
        <f t="shared" si="0"/>
        <v>0.0023999999999944066</v>
      </c>
      <c r="F11" s="136">
        <f t="shared" si="1"/>
        <v>6.961364427411551</v>
      </c>
      <c r="G11" s="122">
        <f t="shared" si="2"/>
        <v>344.76000000000005</v>
      </c>
      <c r="H11" s="120">
        <v>6</v>
      </c>
      <c r="I11" s="123">
        <v>627.57</v>
      </c>
      <c r="J11" s="124">
        <v>282.81</v>
      </c>
    </row>
    <row r="12" spans="1:10" s="107" customFormat="1" ht="18.75" customHeight="1">
      <c r="A12" s="119">
        <v>22425</v>
      </c>
      <c r="B12" s="120">
        <v>25</v>
      </c>
      <c r="C12" s="121">
        <v>87.056</v>
      </c>
      <c r="D12" s="121">
        <v>87.1011</v>
      </c>
      <c r="E12" s="121">
        <f t="shared" si="0"/>
        <v>0.045100000000005025</v>
      </c>
      <c r="F12" s="136">
        <f t="shared" si="1"/>
        <v>153.4013605442348</v>
      </c>
      <c r="G12" s="122">
        <f t="shared" si="2"/>
        <v>294</v>
      </c>
      <c r="H12" s="120">
        <v>7</v>
      </c>
      <c r="I12" s="123">
        <v>678.61</v>
      </c>
      <c r="J12" s="122">
        <v>384.61</v>
      </c>
    </row>
    <row r="13" spans="1:10" s="107" customFormat="1" ht="18.75" customHeight="1">
      <c r="A13" s="119"/>
      <c r="B13" s="120">
        <v>26</v>
      </c>
      <c r="C13" s="121">
        <v>85.793</v>
      </c>
      <c r="D13" s="121">
        <v>85.8409</v>
      </c>
      <c r="E13" s="121">
        <f t="shared" si="0"/>
        <v>0.0478999999999985</v>
      </c>
      <c r="F13" s="136">
        <f t="shared" si="1"/>
        <v>153.19666101640226</v>
      </c>
      <c r="G13" s="122">
        <f t="shared" si="2"/>
        <v>312.67</v>
      </c>
      <c r="H13" s="120">
        <v>8</v>
      </c>
      <c r="I13" s="123">
        <v>684.34</v>
      </c>
      <c r="J13" s="122">
        <v>371.67</v>
      </c>
    </row>
    <row r="14" spans="1:10" s="107" customFormat="1" ht="18.75" customHeight="1">
      <c r="A14" s="119"/>
      <c r="B14" s="120">
        <v>27</v>
      </c>
      <c r="C14" s="121">
        <v>86.3483</v>
      </c>
      <c r="D14" s="121">
        <v>86.3937</v>
      </c>
      <c r="E14" s="121">
        <f t="shared" si="0"/>
        <v>0.04540000000000077</v>
      </c>
      <c r="F14" s="136">
        <f t="shared" si="1"/>
        <v>136.4715784411001</v>
      </c>
      <c r="G14" s="122">
        <f t="shared" si="2"/>
        <v>332.67</v>
      </c>
      <c r="H14" s="120">
        <v>9</v>
      </c>
      <c r="I14" s="123">
        <v>755.26</v>
      </c>
      <c r="J14" s="124">
        <v>422.59</v>
      </c>
    </row>
    <row r="15" spans="1:10" s="107" customFormat="1" ht="18.75" customHeight="1">
      <c r="A15" s="119">
        <v>22437</v>
      </c>
      <c r="B15" s="120">
        <v>1</v>
      </c>
      <c r="C15" s="121">
        <v>85.4195</v>
      </c>
      <c r="D15" s="121">
        <v>85.426</v>
      </c>
      <c r="E15" s="121">
        <f t="shared" si="0"/>
        <v>0.006500000000002615</v>
      </c>
      <c r="F15" s="136">
        <f t="shared" si="1"/>
        <v>22.46802627031668</v>
      </c>
      <c r="G15" s="122">
        <f t="shared" si="2"/>
        <v>289.29999999999995</v>
      </c>
      <c r="H15" s="120">
        <v>10</v>
      </c>
      <c r="I15" s="123">
        <v>817.27</v>
      </c>
      <c r="J15" s="122">
        <v>527.97</v>
      </c>
    </row>
    <row r="16" spans="1:10" s="107" customFormat="1" ht="18.75" customHeight="1">
      <c r="A16" s="119"/>
      <c r="B16" s="120">
        <v>2</v>
      </c>
      <c r="C16" s="121">
        <v>87.49</v>
      </c>
      <c r="D16" s="121">
        <v>87.4978</v>
      </c>
      <c r="E16" s="121">
        <f t="shared" si="0"/>
        <v>0.007800000000003138</v>
      </c>
      <c r="F16" s="136">
        <f t="shared" si="1"/>
        <v>25.42124303361189</v>
      </c>
      <c r="G16" s="122">
        <f t="shared" si="2"/>
        <v>306.83000000000004</v>
      </c>
      <c r="H16" s="120">
        <v>11</v>
      </c>
      <c r="I16" s="123">
        <v>808.08</v>
      </c>
      <c r="J16" s="122">
        <v>501.25</v>
      </c>
    </row>
    <row r="17" spans="1:10" s="107" customFormat="1" ht="18.75" customHeight="1">
      <c r="A17" s="119"/>
      <c r="B17" s="120">
        <v>3</v>
      </c>
      <c r="C17" s="121">
        <v>85.8827</v>
      </c>
      <c r="D17" s="121">
        <v>85.8907</v>
      </c>
      <c r="E17" s="121">
        <f t="shared" si="0"/>
        <v>0.007999999999995566</v>
      </c>
      <c r="F17" s="136">
        <f t="shared" si="1"/>
        <v>26.95236170067908</v>
      </c>
      <c r="G17" s="122">
        <f t="shared" si="2"/>
        <v>296.82000000000005</v>
      </c>
      <c r="H17" s="120">
        <v>12</v>
      </c>
      <c r="I17" s="123">
        <v>661.35</v>
      </c>
      <c r="J17" s="124">
        <v>364.53</v>
      </c>
    </row>
    <row r="18" spans="1:10" s="107" customFormat="1" ht="18.75" customHeight="1">
      <c r="A18" s="119">
        <v>22444</v>
      </c>
      <c r="B18" s="120">
        <v>4</v>
      </c>
      <c r="C18" s="121">
        <v>85.0611</v>
      </c>
      <c r="D18" s="121">
        <v>85.0716</v>
      </c>
      <c r="E18" s="121">
        <f t="shared" si="0"/>
        <v>0.010500000000007503</v>
      </c>
      <c r="F18" s="136">
        <f t="shared" si="1"/>
        <v>36.980946007845255</v>
      </c>
      <c r="G18" s="122">
        <f t="shared" si="2"/>
        <v>283.93</v>
      </c>
      <c r="H18" s="120">
        <v>13</v>
      </c>
      <c r="I18" s="123">
        <v>741.24</v>
      </c>
      <c r="J18" s="122">
        <v>457.31</v>
      </c>
    </row>
    <row r="19" spans="1:10" s="107" customFormat="1" ht="18.75" customHeight="1">
      <c r="A19" s="119"/>
      <c r="B19" s="120">
        <v>5</v>
      </c>
      <c r="C19" s="121">
        <v>85.0425</v>
      </c>
      <c r="D19" s="121">
        <v>85.0517</v>
      </c>
      <c r="E19" s="121">
        <f t="shared" si="0"/>
        <v>0.00919999999999277</v>
      </c>
      <c r="F19" s="136">
        <f t="shared" si="1"/>
        <v>36.62420382162726</v>
      </c>
      <c r="G19" s="122">
        <f t="shared" si="2"/>
        <v>251.20000000000005</v>
      </c>
      <c r="H19" s="120">
        <v>14</v>
      </c>
      <c r="I19" s="123">
        <v>795.73</v>
      </c>
      <c r="J19" s="122">
        <v>544.53</v>
      </c>
    </row>
    <row r="20" spans="1:10" s="107" customFormat="1" ht="18.75" customHeight="1">
      <c r="A20" s="119"/>
      <c r="B20" s="120">
        <v>6</v>
      </c>
      <c r="C20" s="121">
        <v>87.4051</v>
      </c>
      <c r="D20" s="121">
        <v>87.4127</v>
      </c>
      <c r="E20" s="121">
        <f t="shared" si="0"/>
        <v>0.0075999999999964984</v>
      </c>
      <c r="F20" s="136">
        <f t="shared" si="1"/>
        <v>24.527997418094238</v>
      </c>
      <c r="G20" s="122">
        <f t="shared" si="2"/>
        <v>309.84999999999997</v>
      </c>
      <c r="H20" s="120">
        <v>15</v>
      </c>
      <c r="I20" s="123">
        <v>680.26</v>
      </c>
      <c r="J20" s="124">
        <v>370.41</v>
      </c>
    </row>
    <row r="21" spans="1:10" s="107" customFormat="1" ht="18.75" customHeight="1">
      <c r="A21" s="119">
        <v>22469</v>
      </c>
      <c r="B21" s="120">
        <v>19</v>
      </c>
      <c r="C21" s="121">
        <v>88.9683</v>
      </c>
      <c r="D21" s="121">
        <v>88.9818</v>
      </c>
      <c r="E21" s="121">
        <f t="shared" si="0"/>
        <v>0.013500000000007617</v>
      </c>
      <c r="F21" s="136">
        <f t="shared" si="1"/>
        <v>46.54530409601301</v>
      </c>
      <c r="G21" s="122">
        <f t="shared" si="2"/>
        <v>290.0400000000001</v>
      </c>
      <c r="H21" s="120">
        <v>16</v>
      </c>
      <c r="I21" s="123">
        <v>841.83</v>
      </c>
      <c r="J21" s="122">
        <v>551.79</v>
      </c>
    </row>
    <row r="22" spans="1:10" s="107" customFormat="1" ht="18.75" customHeight="1">
      <c r="A22" s="119"/>
      <c r="B22" s="120">
        <v>20</v>
      </c>
      <c r="C22" s="121">
        <v>84.6722</v>
      </c>
      <c r="D22" s="121">
        <v>84.6808</v>
      </c>
      <c r="E22" s="121">
        <f t="shared" si="0"/>
        <v>0.008600000000001273</v>
      </c>
      <c r="F22" s="136">
        <f t="shared" si="1"/>
        <v>31.37655514612453</v>
      </c>
      <c r="G22" s="122">
        <f t="shared" si="2"/>
        <v>274.09000000000003</v>
      </c>
      <c r="H22" s="120">
        <v>17</v>
      </c>
      <c r="I22" s="123">
        <v>818.84</v>
      </c>
      <c r="J22" s="122">
        <v>544.75</v>
      </c>
    </row>
    <row r="23" spans="1:10" s="107" customFormat="1" ht="18.75" customHeight="1">
      <c r="A23" s="119"/>
      <c r="B23" s="120">
        <v>21</v>
      </c>
      <c r="C23" s="121">
        <v>86.3824</v>
      </c>
      <c r="D23" s="121">
        <v>86.396</v>
      </c>
      <c r="E23" s="121">
        <f t="shared" si="0"/>
        <v>0.013599999999996726</v>
      </c>
      <c r="F23" s="136">
        <f t="shared" si="1"/>
        <v>45.11677282376832</v>
      </c>
      <c r="G23" s="122">
        <f t="shared" si="2"/>
        <v>301.44000000000005</v>
      </c>
      <c r="H23" s="120">
        <v>18</v>
      </c>
      <c r="I23" s="123">
        <v>639.59</v>
      </c>
      <c r="J23" s="124">
        <v>338.15</v>
      </c>
    </row>
    <row r="24" spans="1:10" s="107" customFormat="1" ht="18.75" customHeight="1">
      <c r="A24" s="119">
        <v>22479</v>
      </c>
      <c r="B24" s="120">
        <v>22</v>
      </c>
      <c r="C24" s="121">
        <v>85.1202</v>
      </c>
      <c r="D24" s="121">
        <v>85.1216</v>
      </c>
      <c r="E24" s="121">
        <f t="shared" si="0"/>
        <v>0.0014000000000038426</v>
      </c>
      <c r="F24" s="136">
        <f t="shared" si="1"/>
        <v>4.631773969443004</v>
      </c>
      <c r="G24" s="122">
        <f t="shared" si="2"/>
        <v>302.26000000000005</v>
      </c>
      <c r="H24" s="120">
        <v>19</v>
      </c>
      <c r="I24" s="123">
        <v>652.34</v>
      </c>
      <c r="J24" s="122">
        <v>350.08</v>
      </c>
    </row>
    <row r="25" spans="1:10" s="107" customFormat="1" ht="18.75" customHeight="1">
      <c r="A25" s="119"/>
      <c r="B25" s="120">
        <v>23</v>
      </c>
      <c r="C25" s="121">
        <v>87.7364</v>
      </c>
      <c r="D25" s="121">
        <v>87.7393</v>
      </c>
      <c r="E25" s="121">
        <f t="shared" si="0"/>
        <v>0.002899999999996794</v>
      </c>
      <c r="F25" s="136">
        <f t="shared" si="1"/>
        <v>11.536778454058933</v>
      </c>
      <c r="G25" s="122">
        <f t="shared" si="2"/>
        <v>251.37</v>
      </c>
      <c r="H25" s="120">
        <v>20</v>
      </c>
      <c r="I25" s="123">
        <v>796.79</v>
      </c>
      <c r="J25" s="122">
        <v>545.42</v>
      </c>
    </row>
    <row r="26" spans="1:10" s="107" customFormat="1" ht="18.75" customHeight="1">
      <c r="A26" s="119"/>
      <c r="B26" s="120">
        <v>24</v>
      </c>
      <c r="C26" s="121">
        <v>88.0884</v>
      </c>
      <c r="D26" s="121">
        <v>88.094</v>
      </c>
      <c r="E26" s="121">
        <f t="shared" si="0"/>
        <v>0.00560000000000116</v>
      </c>
      <c r="F26" s="136">
        <f t="shared" si="1"/>
        <v>18.45626524290146</v>
      </c>
      <c r="G26" s="122">
        <f t="shared" si="2"/>
        <v>303.41999999999996</v>
      </c>
      <c r="H26" s="120">
        <v>21</v>
      </c>
      <c r="I26" s="123">
        <v>720.03</v>
      </c>
      <c r="J26" s="124">
        <v>416.61</v>
      </c>
    </row>
    <row r="27" spans="1:10" s="107" customFormat="1" ht="18.75" customHeight="1">
      <c r="A27" s="119">
        <v>22496</v>
      </c>
      <c r="B27" s="120">
        <v>19</v>
      </c>
      <c r="C27" s="121">
        <v>89.007</v>
      </c>
      <c r="D27" s="121">
        <v>89.0272</v>
      </c>
      <c r="E27" s="121">
        <f t="shared" si="0"/>
        <v>0.02019999999998845</v>
      </c>
      <c r="F27" s="136">
        <f t="shared" si="1"/>
        <v>60.6315283947306</v>
      </c>
      <c r="G27" s="122">
        <f t="shared" si="2"/>
        <v>333.16</v>
      </c>
      <c r="H27" s="120">
        <v>22</v>
      </c>
      <c r="I27" s="123">
        <v>703.74</v>
      </c>
      <c r="J27" s="122">
        <v>370.58</v>
      </c>
    </row>
    <row r="28" spans="1:10" s="107" customFormat="1" ht="18.75" customHeight="1">
      <c r="A28" s="119"/>
      <c r="B28" s="120">
        <v>20</v>
      </c>
      <c r="C28" s="121">
        <v>84.6919</v>
      </c>
      <c r="D28" s="121">
        <v>84.7149</v>
      </c>
      <c r="E28" s="121">
        <f t="shared" si="0"/>
        <v>0.022999999999996135</v>
      </c>
      <c r="F28" s="136">
        <f t="shared" si="1"/>
        <v>79.60681157412478</v>
      </c>
      <c r="G28" s="122">
        <f t="shared" si="2"/>
        <v>288.9200000000001</v>
      </c>
      <c r="H28" s="120">
        <v>23</v>
      </c>
      <c r="I28" s="123">
        <v>754.45</v>
      </c>
      <c r="J28" s="122">
        <v>465.53</v>
      </c>
    </row>
    <row r="29" spans="1:10" s="107" customFormat="1" ht="18.75" customHeight="1">
      <c r="A29" s="119"/>
      <c r="B29" s="120">
        <v>21</v>
      </c>
      <c r="C29" s="121">
        <v>86.3788</v>
      </c>
      <c r="D29" s="121">
        <v>86.3946</v>
      </c>
      <c r="E29" s="121">
        <f t="shared" si="0"/>
        <v>0.015799999999998704</v>
      </c>
      <c r="F29" s="136">
        <f t="shared" si="1"/>
        <v>52.418552186313796</v>
      </c>
      <c r="G29" s="122">
        <f t="shared" si="2"/>
        <v>301.42</v>
      </c>
      <c r="H29" s="120">
        <v>24</v>
      </c>
      <c r="I29" s="123">
        <v>711.5</v>
      </c>
      <c r="J29" s="124">
        <v>410.08</v>
      </c>
    </row>
    <row r="30" spans="1:10" s="107" customFormat="1" ht="18.75" customHeight="1">
      <c r="A30" s="119">
        <v>22508</v>
      </c>
      <c r="B30" s="120">
        <v>22</v>
      </c>
      <c r="C30" s="121">
        <v>85.1537</v>
      </c>
      <c r="D30" s="121">
        <v>85.1819</v>
      </c>
      <c r="E30" s="121">
        <f t="shared" si="0"/>
        <v>0.028199999999998226</v>
      </c>
      <c r="F30" s="136">
        <f t="shared" si="1"/>
        <v>95.76202118988802</v>
      </c>
      <c r="G30" s="122">
        <f t="shared" si="2"/>
        <v>294.48</v>
      </c>
      <c r="H30" s="120">
        <v>25</v>
      </c>
      <c r="I30" s="123">
        <v>667.85</v>
      </c>
      <c r="J30" s="122">
        <v>373.37</v>
      </c>
    </row>
    <row r="31" spans="1:10" s="107" customFormat="1" ht="18.75" customHeight="1">
      <c r="A31" s="119"/>
      <c r="B31" s="120">
        <v>23</v>
      </c>
      <c r="C31" s="121">
        <v>87.7182</v>
      </c>
      <c r="D31" s="121">
        <v>87.7588</v>
      </c>
      <c r="E31" s="121">
        <f t="shared" si="0"/>
        <v>0.04059999999999775</v>
      </c>
      <c r="F31" s="136">
        <f t="shared" si="1"/>
        <v>148.8924746956056</v>
      </c>
      <c r="G31" s="122">
        <f t="shared" si="2"/>
        <v>272.68000000000006</v>
      </c>
      <c r="H31" s="120">
        <v>26</v>
      </c>
      <c r="I31" s="123">
        <v>826.21</v>
      </c>
      <c r="J31" s="122">
        <v>553.53</v>
      </c>
    </row>
    <row r="32" spans="1:10" s="107" customFormat="1" ht="18.75" customHeight="1">
      <c r="A32" s="119"/>
      <c r="B32" s="120">
        <v>24</v>
      </c>
      <c r="C32" s="121">
        <v>88.084</v>
      </c>
      <c r="D32" s="121">
        <v>88.1224</v>
      </c>
      <c r="E32" s="121">
        <f t="shared" si="0"/>
        <v>0.03839999999999577</v>
      </c>
      <c r="F32" s="136">
        <f t="shared" si="1"/>
        <v>122.21125998534669</v>
      </c>
      <c r="G32" s="122">
        <f t="shared" si="2"/>
        <v>314.2099999999999</v>
      </c>
      <c r="H32" s="120">
        <v>27</v>
      </c>
      <c r="I32" s="123">
        <v>678.06</v>
      </c>
      <c r="J32" s="124">
        <v>363.85</v>
      </c>
    </row>
    <row r="33" spans="1:10" s="107" customFormat="1" ht="18.75" customHeight="1">
      <c r="A33" s="119">
        <v>22522</v>
      </c>
      <c r="B33" s="120">
        <v>25</v>
      </c>
      <c r="C33" s="121">
        <v>87.1103</v>
      </c>
      <c r="D33" s="121">
        <v>87.1378</v>
      </c>
      <c r="E33" s="121">
        <f t="shared" si="0"/>
        <v>0.02750000000000341</v>
      </c>
      <c r="F33" s="136">
        <f t="shared" si="1"/>
        <v>104.5587620242706</v>
      </c>
      <c r="G33" s="122">
        <f t="shared" si="2"/>
        <v>263.01</v>
      </c>
      <c r="H33" s="120">
        <v>28</v>
      </c>
      <c r="I33" s="123">
        <v>792.96</v>
      </c>
      <c r="J33" s="122">
        <v>529.95</v>
      </c>
    </row>
    <row r="34" spans="1:10" s="107" customFormat="1" ht="18.75" customHeight="1">
      <c r="A34" s="119"/>
      <c r="B34" s="120">
        <v>26</v>
      </c>
      <c r="C34" s="121">
        <v>85.8733</v>
      </c>
      <c r="D34" s="121">
        <v>85.9012</v>
      </c>
      <c r="E34" s="121">
        <f t="shared" si="0"/>
        <v>0.02790000000000248</v>
      </c>
      <c r="F34" s="136">
        <f t="shared" si="1"/>
        <v>104.03072448638082</v>
      </c>
      <c r="G34" s="122">
        <f t="shared" si="2"/>
        <v>268.19000000000005</v>
      </c>
      <c r="H34" s="120">
        <v>29</v>
      </c>
      <c r="I34" s="123">
        <v>823.36</v>
      </c>
      <c r="J34" s="122">
        <v>555.17</v>
      </c>
    </row>
    <row r="35" spans="1:10" s="107" customFormat="1" ht="18.75" customHeight="1">
      <c r="A35" s="119"/>
      <c r="B35" s="120">
        <v>27</v>
      </c>
      <c r="C35" s="121">
        <v>86.3657</v>
      </c>
      <c r="D35" s="121">
        <v>86.3954</v>
      </c>
      <c r="E35" s="121">
        <f t="shared" si="0"/>
        <v>0.029699999999991178</v>
      </c>
      <c r="F35" s="136">
        <f t="shared" si="1"/>
        <v>110.94923232093531</v>
      </c>
      <c r="G35" s="122">
        <f t="shared" si="2"/>
        <v>267.69000000000005</v>
      </c>
      <c r="H35" s="120">
        <v>30</v>
      </c>
      <c r="I35" s="123">
        <v>787.87</v>
      </c>
      <c r="J35" s="124">
        <v>520.18</v>
      </c>
    </row>
    <row r="36" spans="1:10" s="107" customFormat="1" ht="18.75" customHeight="1">
      <c r="A36" s="119">
        <v>22534</v>
      </c>
      <c r="B36" s="120">
        <v>28</v>
      </c>
      <c r="C36" s="121">
        <v>87.1755</v>
      </c>
      <c r="D36" s="121">
        <v>87.2068</v>
      </c>
      <c r="E36" s="121">
        <f t="shared" si="0"/>
        <v>0.03130000000000166</v>
      </c>
      <c r="F36" s="136">
        <f t="shared" si="1"/>
        <v>93.47189870394091</v>
      </c>
      <c r="G36" s="122">
        <f t="shared" si="2"/>
        <v>334.86000000000007</v>
      </c>
      <c r="H36" s="120">
        <v>31</v>
      </c>
      <c r="I36" s="123">
        <v>634.57</v>
      </c>
      <c r="J36" s="122">
        <v>299.71</v>
      </c>
    </row>
    <row r="37" spans="1:10" s="107" customFormat="1" ht="18.75" customHeight="1">
      <c r="A37" s="119"/>
      <c r="B37" s="120">
        <v>29</v>
      </c>
      <c r="C37" s="121">
        <v>85.1863</v>
      </c>
      <c r="D37" s="121">
        <v>85.2207</v>
      </c>
      <c r="E37" s="121">
        <f t="shared" si="0"/>
        <v>0.03439999999999088</v>
      </c>
      <c r="F37" s="136">
        <f t="shared" si="1"/>
        <v>110.20695841606614</v>
      </c>
      <c r="G37" s="122">
        <f t="shared" si="2"/>
        <v>312.14</v>
      </c>
      <c r="H37" s="120">
        <v>32</v>
      </c>
      <c r="I37" s="123">
        <v>701.29</v>
      </c>
      <c r="J37" s="122">
        <v>389.15</v>
      </c>
    </row>
    <row r="38" spans="1:10" s="107" customFormat="1" ht="18.75" customHeight="1">
      <c r="A38" s="119"/>
      <c r="B38" s="120">
        <v>30</v>
      </c>
      <c r="C38" s="121">
        <v>84.9085</v>
      </c>
      <c r="D38" s="121">
        <v>84.937</v>
      </c>
      <c r="E38" s="121">
        <f t="shared" si="0"/>
        <v>0.028499999999993975</v>
      </c>
      <c r="F38" s="136">
        <f t="shared" si="1"/>
        <v>109.74623589662282</v>
      </c>
      <c r="G38" s="122">
        <f t="shared" si="2"/>
        <v>259.68999999999994</v>
      </c>
      <c r="H38" s="120">
        <v>33</v>
      </c>
      <c r="I38" s="123">
        <v>842.63</v>
      </c>
      <c r="J38" s="124">
        <v>582.94</v>
      </c>
    </row>
    <row r="39" spans="1:10" s="107" customFormat="1" ht="18.75" customHeight="1">
      <c r="A39" s="119">
        <v>22544</v>
      </c>
      <c r="B39" s="120">
        <v>31</v>
      </c>
      <c r="C39" s="121">
        <v>84.8115</v>
      </c>
      <c r="D39" s="121">
        <v>84.8542</v>
      </c>
      <c r="E39" s="121">
        <f t="shared" si="0"/>
        <v>0.04270000000001062</v>
      </c>
      <c r="F39" s="136">
        <f t="shared" si="1"/>
        <v>139.9908202741152</v>
      </c>
      <c r="G39" s="122">
        <f t="shared" si="2"/>
        <v>305.02</v>
      </c>
      <c r="H39" s="120">
        <v>34</v>
      </c>
      <c r="I39" s="123">
        <v>677.88</v>
      </c>
      <c r="J39" s="122">
        <v>372.86</v>
      </c>
    </row>
    <row r="40" spans="1:10" s="107" customFormat="1" ht="18.75" customHeight="1">
      <c r="A40" s="119"/>
      <c r="B40" s="120">
        <v>32</v>
      </c>
      <c r="C40" s="121">
        <v>84.9626</v>
      </c>
      <c r="D40" s="121">
        <v>85.0092</v>
      </c>
      <c r="E40" s="121">
        <f t="shared" si="0"/>
        <v>0.04660000000001219</v>
      </c>
      <c r="F40" s="136">
        <f t="shared" si="1"/>
        <v>169.3683215817845</v>
      </c>
      <c r="G40" s="122">
        <f t="shared" si="2"/>
        <v>275.14</v>
      </c>
      <c r="H40" s="120">
        <v>35</v>
      </c>
      <c r="I40" s="123">
        <v>846.86</v>
      </c>
      <c r="J40" s="122">
        <v>571.72</v>
      </c>
    </row>
    <row r="41" spans="1:10" s="107" customFormat="1" ht="18.75" customHeight="1">
      <c r="A41" s="119"/>
      <c r="B41" s="120">
        <v>33</v>
      </c>
      <c r="C41" s="121">
        <v>85.9243</v>
      </c>
      <c r="D41" s="121">
        <v>85.9653</v>
      </c>
      <c r="E41" s="121">
        <f t="shared" si="0"/>
        <v>0.04099999999999682</v>
      </c>
      <c r="F41" s="136">
        <f t="shared" si="1"/>
        <v>141.8783306803129</v>
      </c>
      <c r="G41" s="122">
        <f t="shared" si="2"/>
        <v>288.97999999999996</v>
      </c>
      <c r="H41" s="120">
        <v>36</v>
      </c>
      <c r="I41" s="123">
        <v>793.31</v>
      </c>
      <c r="J41" s="124">
        <v>504.33</v>
      </c>
    </row>
    <row r="42" spans="1:10" s="107" customFormat="1" ht="18.75" customHeight="1">
      <c r="A42" s="119">
        <v>22548</v>
      </c>
      <c r="B42" s="120">
        <v>34</v>
      </c>
      <c r="C42" s="121">
        <v>83.6305</v>
      </c>
      <c r="D42" s="121">
        <v>83.6643</v>
      </c>
      <c r="E42" s="121">
        <f t="shared" si="0"/>
        <v>0.033799999999999386</v>
      </c>
      <c r="F42" s="136">
        <f t="shared" si="1"/>
        <v>97.55252828445911</v>
      </c>
      <c r="G42" s="122">
        <f t="shared" si="2"/>
        <v>346.47999999999996</v>
      </c>
      <c r="H42" s="120">
        <v>37</v>
      </c>
      <c r="I42" s="123">
        <v>680.77</v>
      </c>
      <c r="J42" s="122">
        <v>334.29</v>
      </c>
    </row>
    <row r="43" spans="1:10" s="107" customFormat="1" ht="18.75" customHeight="1">
      <c r="A43" s="119"/>
      <c r="B43" s="120">
        <v>35</v>
      </c>
      <c r="C43" s="121">
        <v>84.9405</v>
      </c>
      <c r="D43" s="121">
        <v>84.965</v>
      </c>
      <c r="E43" s="121">
        <f t="shared" si="0"/>
        <v>0.024500000000003297</v>
      </c>
      <c r="F43" s="136">
        <f t="shared" si="1"/>
        <v>104.1002761844202</v>
      </c>
      <c r="G43" s="122">
        <f t="shared" si="2"/>
        <v>235.35000000000002</v>
      </c>
      <c r="H43" s="120">
        <v>38</v>
      </c>
      <c r="I43" s="123">
        <v>799.94</v>
      </c>
      <c r="J43" s="122">
        <v>564.59</v>
      </c>
    </row>
    <row r="44" spans="1:10" s="107" customFormat="1" ht="18.75" customHeight="1">
      <c r="A44" s="119"/>
      <c r="B44" s="120">
        <v>36</v>
      </c>
      <c r="C44" s="121">
        <v>84.502</v>
      </c>
      <c r="D44" s="121">
        <v>84.5378</v>
      </c>
      <c r="E44" s="121">
        <f t="shared" si="0"/>
        <v>0.035800000000008936</v>
      </c>
      <c r="F44" s="136">
        <f t="shared" si="1"/>
        <v>113.4994610361072</v>
      </c>
      <c r="G44" s="122">
        <f t="shared" si="2"/>
        <v>315.42</v>
      </c>
      <c r="H44" s="120">
        <v>39</v>
      </c>
      <c r="I44" s="123">
        <v>690.6</v>
      </c>
      <c r="J44" s="124">
        <v>375.18</v>
      </c>
    </row>
    <row r="45" spans="1:10" s="107" customFormat="1" ht="18.75" customHeight="1">
      <c r="A45" s="119">
        <v>22556</v>
      </c>
      <c r="B45" s="120">
        <v>25</v>
      </c>
      <c r="C45" s="121">
        <v>87.0777</v>
      </c>
      <c r="D45" s="121">
        <v>87.0935</v>
      </c>
      <c r="E45" s="121">
        <f t="shared" si="0"/>
        <v>0.015800000000012915</v>
      </c>
      <c r="F45" s="136">
        <f t="shared" si="1"/>
        <v>45.79577403557264</v>
      </c>
      <c r="G45" s="122">
        <f t="shared" si="2"/>
        <v>345.00999999999993</v>
      </c>
      <c r="H45" s="120">
        <v>40</v>
      </c>
      <c r="I45" s="123">
        <v>709.68</v>
      </c>
      <c r="J45" s="122">
        <v>364.67</v>
      </c>
    </row>
    <row r="46" spans="1:10" s="107" customFormat="1" ht="18.75" customHeight="1">
      <c r="A46" s="119"/>
      <c r="B46" s="120">
        <v>26</v>
      </c>
      <c r="C46" s="121">
        <v>85.79</v>
      </c>
      <c r="D46" s="121">
        <v>85.804</v>
      </c>
      <c r="E46" s="121">
        <f t="shared" si="0"/>
        <v>0.013999999999995794</v>
      </c>
      <c r="F46" s="136">
        <f t="shared" si="1"/>
        <v>39.788552265093486</v>
      </c>
      <c r="G46" s="122">
        <f t="shared" si="2"/>
        <v>351.86</v>
      </c>
      <c r="H46" s="120">
        <v>41</v>
      </c>
      <c r="I46" s="123">
        <v>717.85</v>
      </c>
      <c r="J46" s="122">
        <v>365.99</v>
      </c>
    </row>
    <row r="47" spans="1:10" s="107" customFormat="1" ht="18.75" customHeight="1">
      <c r="A47" s="119"/>
      <c r="B47" s="120">
        <v>27</v>
      </c>
      <c r="C47" s="121">
        <v>86.3234</v>
      </c>
      <c r="D47" s="121">
        <v>86.3403</v>
      </c>
      <c r="E47" s="121">
        <f t="shared" si="0"/>
        <v>0.016899999999992588</v>
      </c>
      <c r="F47" s="136">
        <f t="shared" si="1"/>
        <v>57.977975230685736</v>
      </c>
      <c r="G47" s="122">
        <f t="shared" si="2"/>
        <v>291.49</v>
      </c>
      <c r="H47" s="120">
        <v>42</v>
      </c>
      <c r="I47" s="123">
        <v>906.95</v>
      </c>
      <c r="J47" s="124">
        <v>615.46</v>
      </c>
    </row>
    <row r="48" spans="1:10" ht="18.75" customHeight="1">
      <c r="A48" s="130">
        <v>22570</v>
      </c>
      <c r="B48" s="132">
        <v>28</v>
      </c>
      <c r="C48" s="144">
        <v>87.233</v>
      </c>
      <c r="D48" s="144">
        <v>87.2433</v>
      </c>
      <c r="E48" s="121">
        <f t="shared" si="0"/>
        <v>0.010300000000000864</v>
      </c>
      <c r="F48" s="136">
        <f aca="true" t="shared" si="3" ref="F48:F54">((10^6)*E48/G48)</f>
        <v>34.025965445478725</v>
      </c>
      <c r="G48" s="122">
        <f aca="true" t="shared" si="4" ref="G48:G54">I48-J48</f>
        <v>302.71</v>
      </c>
      <c r="H48" s="120">
        <v>43</v>
      </c>
      <c r="I48" s="125">
        <v>662.26</v>
      </c>
      <c r="J48" s="125">
        <v>359.55</v>
      </c>
    </row>
    <row r="49" spans="1:10" ht="18.75" customHeight="1">
      <c r="A49" s="130"/>
      <c r="B49" s="132">
        <v>29</v>
      </c>
      <c r="C49" s="144">
        <v>85.276</v>
      </c>
      <c r="D49" s="144">
        <v>85.2825</v>
      </c>
      <c r="E49" s="121">
        <f t="shared" si="0"/>
        <v>0.006500000000002615</v>
      </c>
      <c r="F49" s="136">
        <f t="shared" si="3"/>
        <v>24.00561362042551</v>
      </c>
      <c r="G49" s="122">
        <f t="shared" si="4"/>
        <v>270.77</v>
      </c>
      <c r="H49" s="120">
        <v>44</v>
      </c>
      <c r="I49" s="125">
        <v>808.26</v>
      </c>
      <c r="J49" s="125">
        <v>537.49</v>
      </c>
    </row>
    <row r="50" spans="1:10" ht="18.75" customHeight="1">
      <c r="A50" s="130"/>
      <c r="B50" s="132">
        <v>30</v>
      </c>
      <c r="C50" s="144">
        <v>84.9835</v>
      </c>
      <c r="D50" s="144">
        <v>84.9889</v>
      </c>
      <c r="E50" s="121">
        <f t="shared" si="0"/>
        <v>0.00539999999999452</v>
      </c>
      <c r="F50" s="136">
        <f t="shared" si="3"/>
        <v>17.880794701968615</v>
      </c>
      <c r="G50" s="122">
        <f t="shared" si="4"/>
        <v>301.99999999999994</v>
      </c>
      <c r="H50" s="120">
        <v>45</v>
      </c>
      <c r="I50" s="125">
        <v>804.92</v>
      </c>
      <c r="J50" s="125">
        <v>502.92</v>
      </c>
    </row>
    <row r="51" spans="1:10" ht="18.75" customHeight="1">
      <c r="A51" s="130">
        <v>22590</v>
      </c>
      <c r="B51" s="132">
        <v>28</v>
      </c>
      <c r="C51" s="144">
        <v>87.2361</v>
      </c>
      <c r="D51" s="144">
        <v>87.2436</v>
      </c>
      <c r="E51" s="121">
        <f t="shared" si="0"/>
        <v>0.00750000000000739</v>
      </c>
      <c r="F51" s="136">
        <f t="shared" si="3"/>
        <v>24.1258403834638</v>
      </c>
      <c r="G51" s="122">
        <f t="shared" si="4"/>
        <v>310.86999999999995</v>
      </c>
      <c r="H51" s="120">
        <v>46</v>
      </c>
      <c r="I51" s="125">
        <v>748.54</v>
      </c>
      <c r="J51" s="125">
        <v>437.67</v>
      </c>
    </row>
    <row r="52" spans="1:10" ht="18.75" customHeight="1">
      <c r="A52" s="130"/>
      <c r="B52" s="132">
        <v>29</v>
      </c>
      <c r="C52" s="144">
        <v>85.2425</v>
      </c>
      <c r="D52" s="144">
        <v>85.2448</v>
      </c>
      <c r="E52" s="121">
        <f t="shared" si="0"/>
        <v>0.002299999999991087</v>
      </c>
      <c r="F52" s="136">
        <f t="shared" si="3"/>
        <v>8.563556482206744</v>
      </c>
      <c r="G52" s="122">
        <f t="shared" si="4"/>
        <v>268.58</v>
      </c>
      <c r="H52" s="120">
        <v>47</v>
      </c>
      <c r="I52" s="125">
        <v>759.87</v>
      </c>
      <c r="J52" s="125">
        <v>491.29</v>
      </c>
    </row>
    <row r="53" spans="1:10" ht="18.75" customHeight="1">
      <c r="A53" s="130"/>
      <c r="B53" s="132">
        <v>30</v>
      </c>
      <c r="C53" s="144">
        <v>84.9545</v>
      </c>
      <c r="D53" s="144">
        <v>84.9572</v>
      </c>
      <c r="E53" s="121">
        <f t="shared" si="0"/>
        <v>0.0027000000000043656</v>
      </c>
      <c r="F53" s="136">
        <f t="shared" si="3"/>
        <v>10.200612036738697</v>
      </c>
      <c r="G53" s="122">
        <f t="shared" si="4"/>
        <v>264.69</v>
      </c>
      <c r="H53" s="120">
        <v>48</v>
      </c>
      <c r="I53" s="125">
        <v>659.63</v>
      </c>
      <c r="J53" s="125">
        <v>394.94</v>
      </c>
    </row>
    <row r="54" spans="1:10" ht="18.75" customHeight="1">
      <c r="A54" s="130">
        <v>22604</v>
      </c>
      <c r="B54" s="132">
        <v>31</v>
      </c>
      <c r="C54" s="144">
        <v>84.8626</v>
      </c>
      <c r="D54" s="144">
        <v>84.8686</v>
      </c>
      <c r="E54" s="121">
        <f t="shared" si="0"/>
        <v>0.006000000000000227</v>
      </c>
      <c r="F54" s="136">
        <f t="shared" si="3"/>
        <v>21.20066428748181</v>
      </c>
      <c r="G54" s="122">
        <f t="shared" si="4"/>
        <v>283.01</v>
      </c>
      <c r="H54" s="120">
        <v>49</v>
      </c>
      <c r="I54" s="125">
        <v>803.98</v>
      </c>
      <c r="J54" s="125">
        <v>520.97</v>
      </c>
    </row>
    <row r="55" spans="1:10" ht="18.75" customHeight="1">
      <c r="A55" s="130"/>
      <c r="B55" s="132">
        <v>32</v>
      </c>
      <c r="C55" s="144">
        <v>85.0025</v>
      </c>
      <c r="D55" s="144">
        <v>85.0091</v>
      </c>
      <c r="E55" s="121">
        <f aca="true" t="shared" si="5" ref="E55:E60">D55-C55</f>
        <v>0.0066000000000059345</v>
      </c>
      <c r="F55" s="136">
        <f aca="true" t="shared" si="6" ref="F55:F60">((10^6)*E55/G55)</f>
        <v>20.290211510101866</v>
      </c>
      <c r="G55" s="122">
        <f aca="true" t="shared" si="7" ref="G55:G60">I55-J55</f>
        <v>325.28</v>
      </c>
      <c r="H55" s="120">
        <v>50</v>
      </c>
      <c r="I55" s="125">
        <v>692.92</v>
      </c>
      <c r="J55" s="125">
        <v>367.64</v>
      </c>
    </row>
    <row r="56" spans="1:10" ht="18.75" customHeight="1">
      <c r="A56" s="130"/>
      <c r="B56" s="132">
        <v>33</v>
      </c>
      <c r="C56" s="144">
        <v>86.0165</v>
      </c>
      <c r="D56" s="144">
        <v>86.0211</v>
      </c>
      <c r="E56" s="121">
        <f t="shared" si="5"/>
        <v>0.004600000000010596</v>
      </c>
      <c r="F56" s="136">
        <f t="shared" si="6"/>
        <v>28.158667972640764</v>
      </c>
      <c r="G56" s="122">
        <f t="shared" si="7"/>
        <v>163.36</v>
      </c>
      <c r="H56" s="120">
        <v>51</v>
      </c>
      <c r="I56" s="125">
        <v>676.92</v>
      </c>
      <c r="J56" s="125">
        <v>513.56</v>
      </c>
    </row>
    <row r="57" spans="1:10" ht="18.75" customHeight="1">
      <c r="A57" s="130">
        <v>22611</v>
      </c>
      <c r="B57" s="132">
        <v>34</v>
      </c>
      <c r="C57" s="144">
        <v>83.7481</v>
      </c>
      <c r="D57" s="144">
        <v>83.7539</v>
      </c>
      <c r="E57" s="121">
        <f t="shared" si="5"/>
        <v>0.005800000000007799</v>
      </c>
      <c r="F57" s="136">
        <f t="shared" si="6"/>
        <v>20.211876219709367</v>
      </c>
      <c r="G57" s="122">
        <f t="shared" si="7"/>
        <v>286.9599999999999</v>
      </c>
      <c r="H57" s="120">
        <v>52</v>
      </c>
      <c r="I57" s="125">
        <v>859.56</v>
      </c>
      <c r="J57" s="125">
        <v>572.6</v>
      </c>
    </row>
    <row r="58" spans="1:10" ht="18.75" customHeight="1">
      <c r="A58" s="130"/>
      <c r="B58" s="132">
        <v>35</v>
      </c>
      <c r="C58" s="144">
        <v>85.0435</v>
      </c>
      <c r="D58" s="144">
        <v>85.0453</v>
      </c>
      <c r="E58" s="121">
        <f t="shared" si="5"/>
        <v>0.0018000000000029104</v>
      </c>
      <c r="F58" s="136">
        <f t="shared" si="6"/>
        <v>5.279521323408548</v>
      </c>
      <c r="G58" s="122">
        <f t="shared" si="7"/>
        <v>340.94</v>
      </c>
      <c r="H58" s="120">
        <v>53</v>
      </c>
      <c r="I58" s="125">
        <v>711.39</v>
      </c>
      <c r="J58" s="125">
        <v>370.45</v>
      </c>
    </row>
    <row r="59" spans="1:10" ht="18.75" customHeight="1">
      <c r="A59" s="130"/>
      <c r="B59" s="132">
        <v>36</v>
      </c>
      <c r="C59" s="144">
        <v>84.6041</v>
      </c>
      <c r="D59" s="144">
        <v>84.6087</v>
      </c>
      <c r="E59" s="121">
        <f t="shared" si="5"/>
        <v>0.004599999999996385</v>
      </c>
      <c r="F59" s="136">
        <f t="shared" si="6"/>
        <v>15.661707126064437</v>
      </c>
      <c r="G59" s="122">
        <f t="shared" si="7"/>
        <v>293.7099999999999</v>
      </c>
      <c r="H59" s="120">
        <v>54</v>
      </c>
      <c r="I59" s="125">
        <v>839.31</v>
      </c>
      <c r="J59" s="125">
        <v>545.6</v>
      </c>
    </row>
    <row r="60" spans="1:10" ht="18.75" customHeight="1">
      <c r="A60" s="130">
        <v>22621</v>
      </c>
      <c r="B60" s="132">
        <v>1</v>
      </c>
      <c r="C60" s="144">
        <v>85.3743</v>
      </c>
      <c r="D60" s="144">
        <v>85.3778</v>
      </c>
      <c r="E60" s="121">
        <f t="shared" si="5"/>
        <v>0.0034999999999882903</v>
      </c>
      <c r="F60" s="136">
        <f t="shared" si="6"/>
        <v>11.463007238031931</v>
      </c>
      <c r="G60" s="122">
        <f t="shared" si="7"/>
        <v>305.33000000000004</v>
      </c>
      <c r="H60" s="120">
        <v>55</v>
      </c>
      <c r="I60" s="125">
        <v>784.69</v>
      </c>
      <c r="J60" s="125">
        <v>479.36</v>
      </c>
    </row>
    <row r="61" spans="1:10" ht="18.75" customHeight="1">
      <c r="A61" s="130"/>
      <c r="B61" s="132">
        <v>2</v>
      </c>
      <c r="C61" s="144">
        <v>87.4758</v>
      </c>
      <c r="D61" s="144">
        <v>87.4806</v>
      </c>
      <c r="E61" s="121">
        <f aca="true" t="shared" si="8" ref="E61:E71">D61-C61</f>
        <v>0.004799999999988813</v>
      </c>
      <c r="F61" s="136">
        <f aca="true" t="shared" si="9" ref="F61:F71">((10^6)*E61/G61)</f>
        <v>17.7613320998661</v>
      </c>
      <c r="G61" s="122">
        <f aca="true" t="shared" si="10" ref="G61:G71">I61-J61</f>
        <v>270.25</v>
      </c>
      <c r="H61" s="120">
        <v>56</v>
      </c>
      <c r="I61" s="125">
        <v>801.14</v>
      </c>
      <c r="J61" s="125">
        <v>530.89</v>
      </c>
    </row>
    <row r="62" spans="1:10" ht="18.75" customHeight="1">
      <c r="A62" s="130"/>
      <c r="B62" s="132">
        <v>3</v>
      </c>
      <c r="C62" s="144">
        <v>85.8765</v>
      </c>
      <c r="D62" s="144">
        <v>85.8787</v>
      </c>
      <c r="E62" s="121">
        <f t="shared" si="8"/>
        <v>0.002200000000001978</v>
      </c>
      <c r="F62" s="136">
        <f t="shared" si="9"/>
        <v>8.255469248384472</v>
      </c>
      <c r="G62" s="122">
        <f t="shared" si="10"/>
        <v>266.49</v>
      </c>
      <c r="H62" s="120">
        <v>57</v>
      </c>
      <c r="I62" s="125">
        <v>819.25</v>
      </c>
      <c r="J62" s="125">
        <v>552.76</v>
      </c>
    </row>
    <row r="63" spans="1:10" ht="18.75" customHeight="1">
      <c r="A63" s="130">
        <v>22632</v>
      </c>
      <c r="B63" s="132">
        <v>4</v>
      </c>
      <c r="C63" s="144">
        <v>85.0542</v>
      </c>
      <c r="D63" s="144">
        <v>85.0542</v>
      </c>
      <c r="E63" s="121">
        <f t="shared" si="8"/>
        <v>0</v>
      </c>
      <c r="F63" s="136">
        <f t="shared" si="9"/>
        <v>0</v>
      </c>
      <c r="G63" s="122">
        <f t="shared" si="10"/>
        <v>273.34000000000003</v>
      </c>
      <c r="H63" s="120">
        <v>58</v>
      </c>
      <c r="I63" s="125">
        <v>805.12</v>
      </c>
      <c r="J63" s="125">
        <v>531.78</v>
      </c>
    </row>
    <row r="64" spans="1:10" ht="18.75" customHeight="1">
      <c r="A64" s="130"/>
      <c r="B64" s="132">
        <v>5</v>
      </c>
      <c r="C64" s="144">
        <v>85.0281</v>
      </c>
      <c r="D64" s="144">
        <v>85.0281</v>
      </c>
      <c r="E64" s="121">
        <f t="shared" si="8"/>
        <v>0</v>
      </c>
      <c r="F64" s="136">
        <f t="shared" si="9"/>
        <v>0</v>
      </c>
      <c r="G64" s="122">
        <f t="shared" si="10"/>
        <v>319.49</v>
      </c>
      <c r="H64" s="120">
        <v>59</v>
      </c>
      <c r="I64" s="125">
        <v>702.71</v>
      </c>
      <c r="J64" s="125">
        <v>383.22</v>
      </c>
    </row>
    <row r="65" spans="1:10" ht="18.75" customHeight="1">
      <c r="A65" s="130"/>
      <c r="B65" s="132">
        <v>6</v>
      </c>
      <c r="C65" s="144">
        <v>87.4236</v>
      </c>
      <c r="D65" s="144">
        <v>87.4236</v>
      </c>
      <c r="E65" s="121">
        <f t="shared" si="8"/>
        <v>0</v>
      </c>
      <c r="F65" s="136">
        <f t="shared" si="9"/>
        <v>0</v>
      </c>
      <c r="G65" s="122">
        <f t="shared" si="10"/>
        <v>261.03</v>
      </c>
      <c r="H65" s="120">
        <v>60</v>
      </c>
      <c r="I65" s="125">
        <v>829.13</v>
      </c>
      <c r="J65" s="125">
        <v>568.1</v>
      </c>
    </row>
    <row r="66" spans="1:10" ht="18.75" customHeight="1">
      <c r="A66" s="130">
        <v>22639</v>
      </c>
      <c r="B66" s="132">
        <v>7</v>
      </c>
      <c r="C66" s="144">
        <v>86.4687</v>
      </c>
      <c r="D66" s="144">
        <v>86.4687</v>
      </c>
      <c r="E66" s="121">
        <f t="shared" si="8"/>
        <v>0</v>
      </c>
      <c r="F66" s="136">
        <f t="shared" si="9"/>
        <v>0</v>
      </c>
      <c r="G66" s="122">
        <f t="shared" si="10"/>
        <v>267.65999999999997</v>
      </c>
      <c r="H66" s="120">
        <v>61</v>
      </c>
      <c r="I66" s="125">
        <v>820.88</v>
      </c>
      <c r="J66" s="125">
        <v>553.22</v>
      </c>
    </row>
    <row r="67" spans="1:10" ht="18.75" customHeight="1">
      <c r="A67" s="130"/>
      <c r="B67" s="132">
        <v>8</v>
      </c>
      <c r="C67" s="144">
        <v>84.8326</v>
      </c>
      <c r="D67" s="144">
        <v>84.8326</v>
      </c>
      <c r="E67" s="121">
        <f t="shared" si="8"/>
        <v>0</v>
      </c>
      <c r="F67" s="136">
        <f t="shared" si="9"/>
        <v>0</v>
      </c>
      <c r="G67" s="122">
        <f t="shared" si="10"/>
        <v>336.71000000000004</v>
      </c>
      <c r="H67" s="120">
        <v>62</v>
      </c>
      <c r="I67" s="125">
        <v>711.85</v>
      </c>
      <c r="J67" s="125">
        <v>375.14</v>
      </c>
    </row>
    <row r="68" spans="1:10" ht="18.75" customHeight="1">
      <c r="A68" s="130"/>
      <c r="B68" s="132">
        <v>9</v>
      </c>
      <c r="C68" s="144">
        <v>87.6787</v>
      </c>
      <c r="D68" s="144">
        <v>87.6787</v>
      </c>
      <c r="E68" s="121">
        <f t="shared" si="8"/>
        <v>0</v>
      </c>
      <c r="F68" s="136">
        <f t="shared" si="9"/>
        <v>0</v>
      </c>
      <c r="G68" s="122">
        <f t="shared" si="10"/>
        <v>304.9</v>
      </c>
      <c r="H68" s="120">
        <v>63</v>
      </c>
      <c r="I68" s="125">
        <v>689.03</v>
      </c>
      <c r="J68" s="125">
        <v>384.13</v>
      </c>
    </row>
    <row r="69" spans="1:10" ht="18.75" customHeight="1">
      <c r="A69" s="130">
        <v>22653</v>
      </c>
      <c r="B69" s="132">
        <v>10</v>
      </c>
      <c r="C69" s="144">
        <v>85.0757</v>
      </c>
      <c r="D69" s="144">
        <v>85.0769</v>
      </c>
      <c r="E69" s="121">
        <f t="shared" si="8"/>
        <v>0.0011999999999972033</v>
      </c>
      <c r="F69" s="136">
        <f t="shared" si="9"/>
        <v>3.922081317810183</v>
      </c>
      <c r="G69" s="122">
        <f t="shared" si="10"/>
        <v>305.9599999999999</v>
      </c>
      <c r="H69" s="120">
        <v>64</v>
      </c>
      <c r="I69" s="125">
        <v>857.16</v>
      </c>
      <c r="J69" s="125">
        <v>551.2</v>
      </c>
    </row>
    <row r="70" spans="1:10" ht="18.75" customHeight="1">
      <c r="A70" s="130"/>
      <c r="B70" s="132">
        <v>11</v>
      </c>
      <c r="C70" s="144">
        <v>86.0809</v>
      </c>
      <c r="D70" s="144">
        <v>86.0855</v>
      </c>
      <c r="E70" s="121">
        <f t="shared" si="8"/>
        <v>0.004599999999996385</v>
      </c>
      <c r="F70" s="136">
        <f t="shared" si="9"/>
        <v>14.435901459269996</v>
      </c>
      <c r="G70" s="122">
        <f t="shared" si="10"/>
        <v>318.65000000000003</v>
      </c>
      <c r="H70" s="120">
        <v>65</v>
      </c>
      <c r="I70" s="125">
        <v>690.32</v>
      </c>
      <c r="J70" s="125">
        <v>371.67</v>
      </c>
    </row>
    <row r="71" spans="1:10" ht="18.75" customHeight="1">
      <c r="A71" s="130"/>
      <c r="B71" s="132">
        <v>12</v>
      </c>
      <c r="C71" s="144">
        <v>84.8409</v>
      </c>
      <c r="D71" s="144">
        <v>84.8409</v>
      </c>
      <c r="E71" s="121">
        <f t="shared" si="8"/>
        <v>0</v>
      </c>
      <c r="F71" s="136">
        <f t="shared" si="9"/>
        <v>0</v>
      </c>
      <c r="G71" s="122">
        <f t="shared" si="10"/>
        <v>338.34999999999997</v>
      </c>
      <c r="H71" s="120">
        <v>66</v>
      </c>
      <c r="I71" s="125">
        <v>716.54</v>
      </c>
      <c r="J71" s="125">
        <v>378.19</v>
      </c>
    </row>
    <row r="72" spans="1:10" ht="18.75" customHeight="1">
      <c r="A72" s="130">
        <v>22667</v>
      </c>
      <c r="B72" s="132">
        <v>13</v>
      </c>
      <c r="C72" s="144">
        <v>86.7172</v>
      </c>
      <c r="D72" s="144">
        <v>86.7172</v>
      </c>
      <c r="E72" s="121">
        <f aca="true" t="shared" si="11" ref="E72:E80">D72-C72</f>
        <v>0</v>
      </c>
      <c r="F72" s="136">
        <f aca="true" t="shared" si="12" ref="F72:F80">((10^6)*E72/G72)</f>
        <v>0</v>
      </c>
      <c r="G72" s="122">
        <f aca="true" t="shared" si="13" ref="G72:G80">I72-J72</f>
        <v>329.72</v>
      </c>
      <c r="H72" s="120">
        <v>67</v>
      </c>
      <c r="I72" s="125">
        <v>699.19</v>
      </c>
      <c r="J72" s="125">
        <v>369.47</v>
      </c>
    </row>
    <row r="73" spans="1:10" ht="18.75" customHeight="1">
      <c r="A73" s="130"/>
      <c r="B73" s="132">
        <v>14</v>
      </c>
      <c r="C73" s="144">
        <v>85.9537</v>
      </c>
      <c r="D73" s="144">
        <v>85.9537</v>
      </c>
      <c r="E73" s="121">
        <f t="shared" si="11"/>
        <v>0</v>
      </c>
      <c r="F73" s="136">
        <f t="shared" si="12"/>
        <v>0</v>
      </c>
      <c r="G73" s="122">
        <f t="shared" si="13"/>
        <v>284.16</v>
      </c>
      <c r="H73" s="120">
        <v>68</v>
      </c>
      <c r="I73" s="125">
        <v>677.37</v>
      </c>
      <c r="J73" s="125">
        <v>393.21</v>
      </c>
    </row>
    <row r="74" spans="1:10" ht="18.75" customHeight="1">
      <c r="A74" s="130"/>
      <c r="B74" s="132">
        <v>15</v>
      </c>
      <c r="C74" s="144">
        <v>87.0006</v>
      </c>
      <c r="D74" s="144">
        <v>87.0034</v>
      </c>
      <c r="E74" s="121">
        <f t="shared" si="11"/>
        <v>0.0027999999999934744</v>
      </c>
      <c r="F74" s="136">
        <f t="shared" si="12"/>
        <v>10.265811182377542</v>
      </c>
      <c r="G74" s="122">
        <f t="shared" si="13"/>
        <v>272.75</v>
      </c>
      <c r="H74" s="120">
        <v>69</v>
      </c>
      <c r="I74" s="125">
        <v>809.31</v>
      </c>
      <c r="J74" s="125">
        <v>536.56</v>
      </c>
    </row>
    <row r="75" spans="1:10" ht="18.75" customHeight="1">
      <c r="A75" s="130">
        <v>22674</v>
      </c>
      <c r="B75" s="132">
        <v>16</v>
      </c>
      <c r="C75" s="144">
        <v>86.1428</v>
      </c>
      <c r="D75" s="144">
        <v>86.1432</v>
      </c>
      <c r="E75" s="121">
        <f t="shared" si="11"/>
        <v>0.00039999999999906777</v>
      </c>
      <c r="F75" s="136">
        <f t="shared" si="12"/>
        <v>1.3252054068349715</v>
      </c>
      <c r="G75" s="122">
        <f t="shared" si="13"/>
        <v>301.84</v>
      </c>
      <c r="H75" s="120">
        <v>70</v>
      </c>
      <c r="I75" s="125">
        <v>654.8</v>
      </c>
      <c r="J75" s="125">
        <v>352.96</v>
      </c>
    </row>
    <row r="76" spans="1:10" ht="18.75" customHeight="1">
      <c r="A76" s="130"/>
      <c r="B76" s="132">
        <v>17</v>
      </c>
      <c r="C76" s="144">
        <v>87.2341</v>
      </c>
      <c r="D76" s="144">
        <v>87.2381</v>
      </c>
      <c r="E76" s="121">
        <f t="shared" si="11"/>
        <v>0.0040000000000048885</v>
      </c>
      <c r="F76" s="136">
        <f t="shared" si="12"/>
        <v>13.422818791962715</v>
      </c>
      <c r="G76" s="122">
        <f t="shared" si="13"/>
        <v>297.99999999999994</v>
      </c>
      <c r="H76" s="120">
        <v>71</v>
      </c>
      <c r="I76" s="125">
        <v>693.54</v>
      </c>
      <c r="J76" s="125">
        <v>395.54</v>
      </c>
    </row>
    <row r="77" spans="1:10" ht="18.75" customHeight="1">
      <c r="A77" s="130"/>
      <c r="B77" s="132">
        <v>18</v>
      </c>
      <c r="C77" s="144">
        <v>85.1565</v>
      </c>
      <c r="D77" s="144">
        <v>85.1565</v>
      </c>
      <c r="E77" s="121">
        <f t="shared" si="11"/>
        <v>0</v>
      </c>
      <c r="F77" s="136">
        <f t="shared" si="12"/>
        <v>0</v>
      </c>
      <c r="G77" s="122">
        <f t="shared" si="13"/>
        <v>272.73</v>
      </c>
      <c r="H77" s="120">
        <v>72</v>
      </c>
      <c r="I77" s="125">
        <v>821.82</v>
      </c>
      <c r="J77" s="125">
        <v>549.09</v>
      </c>
    </row>
    <row r="78" spans="1:10" ht="18.75" customHeight="1">
      <c r="A78" s="130">
        <v>22681</v>
      </c>
      <c r="B78" s="132">
        <v>25</v>
      </c>
      <c r="C78" s="144">
        <v>87.0771</v>
      </c>
      <c r="D78" s="144">
        <v>87.0808</v>
      </c>
      <c r="E78" s="121">
        <f t="shared" si="11"/>
        <v>0.0036999999999949296</v>
      </c>
      <c r="F78" s="136">
        <f t="shared" si="12"/>
        <v>11.067572013983815</v>
      </c>
      <c r="G78" s="122">
        <f t="shared" si="13"/>
        <v>334.31</v>
      </c>
      <c r="H78" s="120">
        <v>73</v>
      </c>
      <c r="I78" s="125">
        <v>715.5</v>
      </c>
      <c r="J78" s="125">
        <v>381.19</v>
      </c>
    </row>
    <row r="79" spans="1:10" ht="18.75" customHeight="1">
      <c r="A79" s="130"/>
      <c r="B79" s="132">
        <v>26</v>
      </c>
      <c r="C79" s="144">
        <v>85.8433</v>
      </c>
      <c r="D79" s="144">
        <v>85.8475</v>
      </c>
      <c r="E79" s="121">
        <f t="shared" si="11"/>
        <v>0.004199999999997317</v>
      </c>
      <c r="F79" s="136">
        <f t="shared" si="12"/>
        <v>15.523932729614923</v>
      </c>
      <c r="G79" s="122">
        <f t="shared" si="13"/>
        <v>270.54999999999995</v>
      </c>
      <c r="H79" s="120">
        <v>74</v>
      </c>
      <c r="I79" s="125">
        <v>805.53</v>
      </c>
      <c r="J79" s="125">
        <v>534.98</v>
      </c>
    </row>
    <row r="80" spans="1:10" ht="18.75" customHeight="1">
      <c r="A80" s="130"/>
      <c r="B80" s="132">
        <v>27</v>
      </c>
      <c r="C80" s="144">
        <v>86.333</v>
      </c>
      <c r="D80" s="144">
        <v>86.3383</v>
      </c>
      <c r="E80" s="121">
        <f t="shared" si="11"/>
        <v>0.0053000000000054115</v>
      </c>
      <c r="F80" s="136">
        <f t="shared" si="12"/>
        <v>18.83707705432688</v>
      </c>
      <c r="G80" s="122">
        <f t="shared" si="13"/>
        <v>281.36</v>
      </c>
      <c r="H80" s="120">
        <v>75</v>
      </c>
      <c r="I80" s="125">
        <v>680.01</v>
      </c>
      <c r="J80" s="125">
        <v>398.65</v>
      </c>
    </row>
    <row r="81" spans="1:10" ht="18.75" customHeight="1">
      <c r="A81" s="222" t="s">
        <v>166</v>
      </c>
      <c r="B81" s="132">
        <v>28</v>
      </c>
      <c r="C81" s="144">
        <v>87.251</v>
      </c>
      <c r="D81" s="144">
        <v>87.2539</v>
      </c>
      <c r="E81" s="121">
        <f aca="true" t="shared" si="14" ref="E81:E144">D81-C81</f>
        <v>0.002899999999996794</v>
      </c>
      <c r="F81" s="136">
        <f aca="true" t="shared" si="15" ref="F81:F144">((10^6)*E81/G81)</f>
        <v>8.92115544343309</v>
      </c>
      <c r="G81" s="122">
        <f aca="true" t="shared" si="16" ref="G81:G144">I81-J81</f>
        <v>325.06999999999994</v>
      </c>
      <c r="H81" s="120">
        <v>76</v>
      </c>
      <c r="I81" s="125">
        <v>672.42</v>
      </c>
      <c r="J81" s="125">
        <v>347.35</v>
      </c>
    </row>
    <row r="82" spans="1:10" ht="18.75" customHeight="1">
      <c r="A82" s="130"/>
      <c r="B82" s="132">
        <v>29</v>
      </c>
      <c r="C82" s="144">
        <v>85.282</v>
      </c>
      <c r="D82" s="144">
        <v>85.2833</v>
      </c>
      <c r="E82" s="121">
        <f t="shared" si="14"/>
        <v>0.001300000000000523</v>
      </c>
      <c r="F82" s="136">
        <f t="shared" si="15"/>
        <v>4.416360918604847</v>
      </c>
      <c r="G82" s="122">
        <f t="shared" si="16"/>
        <v>294.36</v>
      </c>
      <c r="H82" s="120">
        <v>77</v>
      </c>
      <c r="I82" s="125">
        <v>643.09</v>
      </c>
      <c r="J82" s="125">
        <v>348.73</v>
      </c>
    </row>
    <row r="83" spans="1:10" ht="18.75" customHeight="1">
      <c r="A83" s="130"/>
      <c r="B83" s="132">
        <v>30</v>
      </c>
      <c r="C83" s="144">
        <v>84.9634</v>
      </c>
      <c r="D83" s="144">
        <v>84.9671</v>
      </c>
      <c r="E83" s="121">
        <f t="shared" si="14"/>
        <v>0.0037000000000091404</v>
      </c>
      <c r="F83" s="136">
        <f t="shared" si="15"/>
        <v>12.915837609554718</v>
      </c>
      <c r="G83" s="122">
        <f t="shared" si="16"/>
        <v>286.47</v>
      </c>
      <c r="H83" s="120">
        <v>78</v>
      </c>
      <c r="I83" s="125">
        <v>771.35</v>
      </c>
      <c r="J83" s="125">
        <v>484.88</v>
      </c>
    </row>
    <row r="84" spans="1:10" ht="18.75" customHeight="1">
      <c r="A84" s="130">
        <v>22710</v>
      </c>
      <c r="B84" s="132">
        <v>28</v>
      </c>
      <c r="C84" s="144">
        <v>87.2426</v>
      </c>
      <c r="D84" s="144">
        <v>87.2437</v>
      </c>
      <c r="E84" s="158">
        <f t="shared" si="14"/>
        <v>0.0011000000000080945</v>
      </c>
      <c r="F84" s="159">
        <f t="shared" si="15"/>
        <v>4.3404490392143575</v>
      </c>
      <c r="G84" s="160">
        <f t="shared" si="16"/>
        <v>253.42999999999995</v>
      </c>
      <c r="H84" s="161">
        <v>79</v>
      </c>
      <c r="I84" s="162">
        <v>793.56</v>
      </c>
      <c r="J84" s="125">
        <v>540.13</v>
      </c>
    </row>
    <row r="85" spans="1:10" ht="18.75" customHeight="1">
      <c r="A85" s="130"/>
      <c r="B85" s="132">
        <v>29</v>
      </c>
      <c r="C85" s="144">
        <v>85.2567</v>
      </c>
      <c r="D85" s="144">
        <v>85.2604</v>
      </c>
      <c r="E85" s="158">
        <f t="shared" si="14"/>
        <v>0.0037000000000091404</v>
      </c>
      <c r="F85" s="159">
        <f t="shared" si="15"/>
        <v>13.178984862009404</v>
      </c>
      <c r="G85" s="160">
        <f t="shared" si="16"/>
        <v>280.75</v>
      </c>
      <c r="H85" s="161">
        <v>80</v>
      </c>
      <c r="I85" s="162">
        <v>803.16</v>
      </c>
      <c r="J85" s="125">
        <v>522.41</v>
      </c>
    </row>
    <row r="86" spans="1:10" ht="18.75" customHeight="1">
      <c r="A86" s="130"/>
      <c r="B86" s="132">
        <v>30</v>
      </c>
      <c r="C86" s="144">
        <v>84.9884</v>
      </c>
      <c r="D86" s="144">
        <v>84.992</v>
      </c>
      <c r="E86" s="158">
        <f t="shared" si="14"/>
        <v>0.0036000000000058208</v>
      </c>
      <c r="F86" s="159">
        <f t="shared" si="15"/>
        <v>12.50303893309423</v>
      </c>
      <c r="G86" s="160">
        <f>I85-J86</f>
        <v>287.92999999999995</v>
      </c>
      <c r="H86" s="161">
        <v>81</v>
      </c>
      <c r="I86" s="162">
        <v>802.71</v>
      </c>
      <c r="J86" s="125">
        <v>515.23</v>
      </c>
    </row>
    <row r="87" spans="1:10" ht="18.75" customHeight="1">
      <c r="A87" s="130">
        <v>22724</v>
      </c>
      <c r="B87" s="132">
        <v>31</v>
      </c>
      <c r="C87" s="144">
        <v>84.9167</v>
      </c>
      <c r="D87" s="144">
        <v>84.9272</v>
      </c>
      <c r="E87" s="158">
        <f t="shared" si="14"/>
        <v>0.010499999999993292</v>
      </c>
      <c r="F87" s="159">
        <f t="shared" si="15"/>
        <v>37.56842820849866</v>
      </c>
      <c r="G87" s="160">
        <f>I86-J87</f>
        <v>279.49</v>
      </c>
      <c r="H87" s="161">
        <v>82</v>
      </c>
      <c r="I87" s="162">
        <v>787.16</v>
      </c>
      <c r="J87" s="125">
        <v>523.22</v>
      </c>
    </row>
    <row r="88" spans="1:10" ht="18.75" customHeight="1">
      <c r="A88" s="130"/>
      <c r="B88" s="132">
        <v>32</v>
      </c>
      <c r="C88" s="144">
        <v>85.0402</v>
      </c>
      <c r="D88" s="144">
        <v>85.0447</v>
      </c>
      <c r="E88" s="158">
        <f t="shared" si="14"/>
        <v>0.004500000000007276</v>
      </c>
      <c r="F88" s="159">
        <f t="shared" si="15"/>
        <v>15.71777855398979</v>
      </c>
      <c r="G88" s="160">
        <f>I87-J88</f>
        <v>286.29999999999995</v>
      </c>
      <c r="H88" s="161">
        <v>83</v>
      </c>
      <c r="I88" s="162">
        <v>746.74</v>
      </c>
      <c r="J88" s="125">
        <v>500.86</v>
      </c>
    </row>
    <row r="89" spans="1:10" ht="18.75" customHeight="1" thickBot="1">
      <c r="A89" s="211"/>
      <c r="B89" s="212">
        <v>33</v>
      </c>
      <c r="C89" s="213">
        <v>86.0075</v>
      </c>
      <c r="D89" s="213">
        <v>86.0075</v>
      </c>
      <c r="E89" s="224">
        <f t="shared" si="14"/>
        <v>0</v>
      </c>
      <c r="F89" s="215">
        <f t="shared" si="15"/>
        <v>0</v>
      </c>
      <c r="G89" s="225">
        <f>I88-J89</f>
        <v>341.04</v>
      </c>
      <c r="H89" s="226">
        <v>84</v>
      </c>
      <c r="I89" s="227">
        <v>658.67</v>
      </c>
      <c r="J89" s="214">
        <v>405.7</v>
      </c>
    </row>
    <row r="90" spans="1:10" ht="18.75" customHeight="1">
      <c r="A90" s="163">
        <v>22741</v>
      </c>
      <c r="B90" s="164">
        <v>13</v>
      </c>
      <c r="C90" s="165">
        <v>86.718</v>
      </c>
      <c r="D90" s="165">
        <v>86.72312</v>
      </c>
      <c r="E90" s="166">
        <f t="shared" si="14"/>
        <v>0.00511999999999091</v>
      </c>
      <c r="F90" s="167">
        <f t="shared" si="15"/>
        <v>19.884267350153056</v>
      </c>
      <c r="G90" s="168">
        <f>I89-J90</f>
        <v>257.48999999999995</v>
      </c>
      <c r="H90" s="164">
        <v>1</v>
      </c>
      <c r="I90" s="235">
        <v>692.39</v>
      </c>
      <c r="J90" s="170">
        <v>401.18</v>
      </c>
    </row>
    <row r="91" spans="1:10" ht="18.75" customHeight="1">
      <c r="A91" s="130"/>
      <c r="B91" s="132">
        <v>14</v>
      </c>
      <c r="C91" s="144">
        <v>85.944</v>
      </c>
      <c r="D91" s="144">
        <v>85.9492</v>
      </c>
      <c r="E91" s="158">
        <f t="shared" si="14"/>
        <v>0.005200000000002092</v>
      </c>
      <c r="F91" s="159">
        <f t="shared" si="15"/>
        <v>22.906479890762917</v>
      </c>
      <c r="G91" s="160">
        <f t="shared" si="16"/>
        <v>227.0100000000001</v>
      </c>
      <c r="H91" s="132">
        <v>2</v>
      </c>
      <c r="I91" s="162">
        <v>754.32</v>
      </c>
      <c r="J91" s="125">
        <v>527.31</v>
      </c>
    </row>
    <row r="92" spans="1:10" ht="18.75" customHeight="1">
      <c r="A92" s="130"/>
      <c r="B92" s="132">
        <v>15</v>
      </c>
      <c r="C92" s="144">
        <v>87.0153</v>
      </c>
      <c r="D92" s="144">
        <v>87.016</v>
      </c>
      <c r="E92" s="158">
        <f t="shared" si="14"/>
        <v>0.0007000000000090267</v>
      </c>
      <c r="F92" s="159">
        <f t="shared" si="15"/>
        <v>2.624475105012847</v>
      </c>
      <c r="G92" s="160">
        <f t="shared" si="16"/>
        <v>266.72</v>
      </c>
      <c r="H92" s="164">
        <v>3</v>
      </c>
      <c r="I92" s="162">
        <v>634.99</v>
      </c>
      <c r="J92" s="125">
        <v>368.27</v>
      </c>
    </row>
    <row r="93" spans="1:10" ht="18.75" customHeight="1">
      <c r="A93" s="130">
        <v>22787</v>
      </c>
      <c r="B93" s="132">
        <v>28</v>
      </c>
      <c r="C93" s="144">
        <v>87.1913</v>
      </c>
      <c r="D93" s="144">
        <v>87.1919</v>
      </c>
      <c r="E93" s="158">
        <f t="shared" si="14"/>
        <v>0.0006000000000057071</v>
      </c>
      <c r="F93" s="159">
        <f t="shared" si="15"/>
        <v>2.363879914922807</v>
      </c>
      <c r="G93" s="160">
        <f t="shared" si="16"/>
        <v>253.82000000000005</v>
      </c>
      <c r="H93" s="132">
        <v>4</v>
      </c>
      <c r="I93" s="162">
        <v>739.09</v>
      </c>
      <c r="J93" s="125">
        <v>485.27</v>
      </c>
    </row>
    <row r="94" spans="1:10" ht="18.75" customHeight="1">
      <c r="A94" s="130"/>
      <c r="B94" s="132">
        <v>29</v>
      </c>
      <c r="C94" s="144">
        <v>85.2185</v>
      </c>
      <c r="D94" s="144">
        <v>85.2192</v>
      </c>
      <c r="E94" s="158">
        <f t="shared" si="14"/>
        <v>0.0006999999999948159</v>
      </c>
      <c r="F94" s="159">
        <f t="shared" si="15"/>
        <v>2.7647221454039097</v>
      </c>
      <c r="G94" s="160">
        <f t="shared" si="16"/>
        <v>253.19</v>
      </c>
      <c r="H94" s="164">
        <v>5</v>
      </c>
      <c r="I94" s="162">
        <v>620.74</v>
      </c>
      <c r="J94" s="125">
        <v>367.55</v>
      </c>
    </row>
    <row r="95" spans="1:10" ht="18.75" customHeight="1">
      <c r="A95" s="130"/>
      <c r="B95" s="132">
        <v>30</v>
      </c>
      <c r="C95" s="144">
        <v>84.9415</v>
      </c>
      <c r="D95" s="144">
        <v>84.9422</v>
      </c>
      <c r="E95" s="158">
        <f t="shared" si="14"/>
        <v>0.0006999999999948159</v>
      </c>
      <c r="F95" s="159">
        <f t="shared" si="15"/>
        <v>2.692721957204246</v>
      </c>
      <c r="G95" s="160">
        <f t="shared" si="16"/>
        <v>259.96000000000004</v>
      </c>
      <c r="H95" s="132">
        <v>6</v>
      </c>
      <c r="I95" s="162">
        <v>779.97</v>
      </c>
      <c r="J95" s="125">
        <v>520.01</v>
      </c>
    </row>
    <row r="96" spans="1:10" ht="18.75" customHeight="1">
      <c r="A96" s="130">
        <v>22815</v>
      </c>
      <c r="B96" s="132">
        <v>25</v>
      </c>
      <c r="C96" s="144">
        <v>87.0617</v>
      </c>
      <c r="D96" s="144">
        <v>87.0693</v>
      </c>
      <c r="E96" s="158">
        <f t="shared" si="14"/>
        <v>0.0075999999999964984</v>
      </c>
      <c r="F96" s="159">
        <f t="shared" si="15"/>
        <v>27.29885057470007</v>
      </c>
      <c r="G96" s="160">
        <f t="shared" si="16"/>
        <v>278.4</v>
      </c>
      <c r="H96" s="164">
        <v>7</v>
      </c>
      <c r="I96" s="162">
        <v>757.62</v>
      </c>
      <c r="J96" s="125">
        <v>479.22</v>
      </c>
    </row>
    <row r="97" spans="1:10" ht="18.75" customHeight="1">
      <c r="A97" s="130"/>
      <c r="B97" s="132">
        <v>26</v>
      </c>
      <c r="C97" s="144">
        <v>85.1873</v>
      </c>
      <c r="D97" s="144">
        <v>85.8256</v>
      </c>
      <c r="E97" s="158">
        <f t="shared" si="14"/>
        <v>0.638300000000001</v>
      </c>
      <c r="F97" s="159">
        <f t="shared" si="15"/>
        <v>2270.399089421644</v>
      </c>
      <c r="G97" s="160">
        <f t="shared" si="16"/>
        <v>281.14</v>
      </c>
      <c r="H97" s="132">
        <v>8</v>
      </c>
      <c r="I97" s="162">
        <v>811.73</v>
      </c>
      <c r="J97" s="125">
        <v>530.59</v>
      </c>
    </row>
    <row r="98" spans="1:10" ht="18.75" customHeight="1">
      <c r="A98" s="130"/>
      <c r="B98" s="132">
        <v>27</v>
      </c>
      <c r="C98" s="144">
        <v>86.3023</v>
      </c>
      <c r="D98" s="144">
        <v>86.3088</v>
      </c>
      <c r="E98" s="158">
        <f t="shared" si="14"/>
        <v>0.006500000000002615</v>
      </c>
      <c r="F98" s="159">
        <f t="shared" si="15"/>
        <v>22.775052557822754</v>
      </c>
      <c r="G98" s="160">
        <f t="shared" si="16"/>
        <v>285.40000000000003</v>
      </c>
      <c r="H98" s="164">
        <v>9</v>
      </c>
      <c r="I98" s="162">
        <v>705.98</v>
      </c>
      <c r="J98" s="125">
        <v>420.58</v>
      </c>
    </row>
    <row r="99" spans="1:10" ht="18.75" customHeight="1">
      <c r="A99" s="130">
        <v>22830</v>
      </c>
      <c r="B99" s="236">
        <v>28</v>
      </c>
      <c r="C99" s="144">
        <v>87.218</v>
      </c>
      <c r="D99" s="144">
        <v>87.2293</v>
      </c>
      <c r="E99" s="158">
        <f t="shared" si="14"/>
        <v>0.011299999999991428</v>
      </c>
      <c r="F99" s="159">
        <f t="shared" si="15"/>
        <v>34.62434121826029</v>
      </c>
      <c r="G99" s="160">
        <f t="shared" si="16"/>
        <v>326.36</v>
      </c>
      <c r="H99" s="132">
        <v>10</v>
      </c>
      <c r="I99" s="162">
        <v>686.72</v>
      </c>
      <c r="J99" s="125">
        <v>360.36</v>
      </c>
    </row>
    <row r="100" spans="1:10" ht="18.75" customHeight="1">
      <c r="A100" s="130"/>
      <c r="B100" s="132">
        <v>29</v>
      </c>
      <c r="C100" s="144">
        <v>85.26</v>
      </c>
      <c r="D100" s="144">
        <v>85.2715</v>
      </c>
      <c r="E100" s="158">
        <f t="shared" si="14"/>
        <v>0.011499999999998067</v>
      </c>
      <c r="F100" s="159">
        <f t="shared" si="15"/>
        <v>38.89997632174701</v>
      </c>
      <c r="G100" s="160">
        <f t="shared" si="16"/>
        <v>295.63</v>
      </c>
      <c r="H100" s="164">
        <v>11</v>
      </c>
      <c r="I100" s="162">
        <v>679.66</v>
      </c>
      <c r="J100" s="125">
        <v>384.03</v>
      </c>
    </row>
    <row r="101" spans="1:10" ht="18.75" customHeight="1">
      <c r="A101" s="130"/>
      <c r="B101" s="132">
        <v>30</v>
      </c>
      <c r="C101" s="144">
        <v>84.8558</v>
      </c>
      <c r="D101" s="144">
        <v>84.9688</v>
      </c>
      <c r="E101" s="158">
        <f t="shared" si="14"/>
        <v>0.11299999999999955</v>
      </c>
      <c r="F101" s="159">
        <f t="shared" si="15"/>
        <v>243.74460742018883</v>
      </c>
      <c r="G101" s="160">
        <f t="shared" si="16"/>
        <v>463.6</v>
      </c>
      <c r="H101" s="132">
        <v>12</v>
      </c>
      <c r="I101" s="162">
        <v>818.73</v>
      </c>
      <c r="J101" s="125">
        <v>355.13</v>
      </c>
    </row>
    <row r="102" spans="1:10" ht="18.75" customHeight="1">
      <c r="A102" s="130">
        <v>22873</v>
      </c>
      <c r="B102" s="132">
        <v>19</v>
      </c>
      <c r="C102" s="144">
        <v>88.9895</v>
      </c>
      <c r="D102" s="144">
        <v>89.0106</v>
      </c>
      <c r="E102" s="158">
        <f t="shared" si="14"/>
        <v>0.021099999999989905</v>
      </c>
      <c r="F102" s="159">
        <f t="shared" si="15"/>
        <v>73.31734945616562</v>
      </c>
      <c r="G102" s="160">
        <f t="shared" si="16"/>
        <v>287.79</v>
      </c>
      <c r="H102" s="164">
        <v>13</v>
      </c>
      <c r="I102" s="162">
        <v>791.98</v>
      </c>
      <c r="J102" s="125">
        <v>504.19</v>
      </c>
    </row>
    <row r="103" spans="1:10" ht="18.75" customHeight="1">
      <c r="A103" s="130"/>
      <c r="B103" s="132">
        <v>20</v>
      </c>
      <c r="C103" s="144">
        <v>84.6921</v>
      </c>
      <c r="D103" s="144">
        <v>84.7155</v>
      </c>
      <c r="E103" s="158">
        <f t="shared" si="14"/>
        <v>0.023400000000009413</v>
      </c>
      <c r="F103" s="159">
        <f t="shared" si="15"/>
        <v>88.733836411245</v>
      </c>
      <c r="G103" s="160">
        <f t="shared" si="16"/>
        <v>263.71</v>
      </c>
      <c r="H103" s="132">
        <v>14</v>
      </c>
      <c r="I103" s="162">
        <v>715.16</v>
      </c>
      <c r="J103" s="125">
        <v>451.45</v>
      </c>
    </row>
    <row r="104" spans="1:10" ht="18.75" customHeight="1">
      <c r="A104" s="130"/>
      <c r="B104" s="132">
        <v>21</v>
      </c>
      <c r="C104" s="144">
        <v>86.3806</v>
      </c>
      <c r="D104" s="144">
        <v>86.4038</v>
      </c>
      <c r="E104" s="158">
        <f t="shared" si="14"/>
        <v>0.023200000000002774</v>
      </c>
      <c r="F104" s="159">
        <f t="shared" si="15"/>
        <v>79.2430918468517</v>
      </c>
      <c r="G104" s="160">
        <f t="shared" si="16"/>
        <v>292.77</v>
      </c>
      <c r="H104" s="164">
        <v>15</v>
      </c>
      <c r="I104" s="162">
        <v>789.29</v>
      </c>
      <c r="J104" s="125">
        <v>496.52</v>
      </c>
    </row>
    <row r="105" spans="1:10" ht="18.75" customHeight="1">
      <c r="A105" s="130">
        <v>22875</v>
      </c>
      <c r="B105" s="132">
        <v>22</v>
      </c>
      <c r="C105" s="144">
        <v>85.1443</v>
      </c>
      <c r="D105" s="144">
        <v>85.7872</v>
      </c>
      <c r="E105" s="158">
        <f t="shared" si="14"/>
        <v>0.6428999999999974</v>
      </c>
      <c r="F105" s="159">
        <f t="shared" si="15"/>
        <v>1885.116115411674</v>
      </c>
      <c r="G105" s="160">
        <f t="shared" si="16"/>
        <v>341.04</v>
      </c>
      <c r="H105" s="132">
        <v>16</v>
      </c>
      <c r="I105" s="162">
        <v>709.48</v>
      </c>
      <c r="J105" s="125">
        <v>368.44</v>
      </c>
    </row>
    <row r="106" spans="1:10" ht="18.75" customHeight="1">
      <c r="A106" s="130"/>
      <c r="B106" s="132">
        <v>23</v>
      </c>
      <c r="C106" s="144">
        <v>87.698</v>
      </c>
      <c r="D106" s="144">
        <v>88.1456</v>
      </c>
      <c r="E106" s="158">
        <f t="shared" si="14"/>
        <v>0.44760000000000844</v>
      </c>
      <c r="F106" s="159">
        <f t="shared" si="15"/>
        <v>1611.5211521152419</v>
      </c>
      <c r="G106" s="160">
        <f t="shared" si="16"/>
        <v>277.75</v>
      </c>
      <c r="H106" s="164">
        <v>17</v>
      </c>
      <c r="I106" s="162">
        <v>852.92</v>
      </c>
      <c r="J106" s="125">
        <v>575.17</v>
      </c>
    </row>
    <row r="107" spans="1:10" ht="18.75" customHeight="1">
      <c r="A107" s="130"/>
      <c r="B107" s="132">
        <v>24</v>
      </c>
      <c r="C107" s="144">
        <v>88.1</v>
      </c>
      <c r="D107" s="144">
        <v>88.4963</v>
      </c>
      <c r="E107" s="158">
        <f t="shared" si="14"/>
        <v>0.39630000000001075</v>
      </c>
      <c r="F107" s="159">
        <f t="shared" si="15"/>
        <v>1612.4832160150172</v>
      </c>
      <c r="G107" s="160">
        <f t="shared" si="16"/>
        <v>245.76999999999998</v>
      </c>
      <c r="H107" s="132">
        <v>18</v>
      </c>
      <c r="I107" s="162">
        <v>813.75</v>
      </c>
      <c r="J107" s="125">
        <v>567.98</v>
      </c>
    </row>
    <row r="108" spans="1:10" ht="23.25">
      <c r="A108" s="130">
        <v>22894</v>
      </c>
      <c r="B108" s="132">
        <v>10</v>
      </c>
      <c r="C108" s="144">
        <v>85.1086</v>
      </c>
      <c r="D108" s="144">
        <v>85.1193</v>
      </c>
      <c r="E108" s="158">
        <f t="shared" si="14"/>
        <v>0.010699999999999932</v>
      </c>
      <c r="F108" s="159">
        <f t="shared" si="15"/>
        <v>32.09358128374305</v>
      </c>
      <c r="G108" s="160">
        <f t="shared" si="16"/>
        <v>333.4</v>
      </c>
      <c r="H108" s="164">
        <v>19</v>
      </c>
      <c r="I108" s="162">
        <v>728.18</v>
      </c>
      <c r="J108" s="125">
        <v>394.78</v>
      </c>
    </row>
    <row r="109" spans="1:10" ht="23.25">
      <c r="A109" s="130"/>
      <c r="B109" s="132">
        <v>11</v>
      </c>
      <c r="C109" s="144">
        <v>86.0979</v>
      </c>
      <c r="D109" s="144">
        <v>86.1085</v>
      </c>
      <c r="E109" s="158">
        <f t="shared" si="14"/>
        <v>0.010600000000010823</v>
      </c>
      <c r="F109" s="159">
        <f t="shared" si="15"/>
        <v>29.6271451730416</v>
      </c>
      <c r="G109" s="160">
        <f t="shared" si="16"/>
        <v>357.78</v>
      </c>
      <c r="H109" s="132">
        <v>20</v>
      </c>
      <c r="I109" s="162">
        <v>678.66</v>
      </c>
      <c r="J109" s="125">
        <v>320.88</v>
      </c>
    </row>
    <row r="110" spans="1:10" ht="23.25">
      <c r="A110" s="130"/>
      <c r="B110" s="132">
        <v>12</v>
      </c>
      <c r="C110" s="144">
        <v>84.837</v>
      </c>
      <c r="D110" s="144">
        <v>84.8444</v>
      </c>
      <c r="E110" s="158">
        <f t="shared" si="14"/>
        <v>0.007399999999989859</v>
      </c>
      <c r="F110" s="159">
        <f t="shared" si="15"/>
        <v>19.56688437026325</v>
      </c>
      <c r="G110" s="160">
        <f t="shared" si="16"/>
        <v>378.19000000000005</v>
      </c>
      <c r="H110" s="132">
        <v>21</v>
      </c>
      <c r="I110" s="162">
        <v>744.46</v>
      </c>
      <c r="J110" s="125">
        <v>366.27</v>
      </c>
    </row>
    <row r="111" spans="1:10" ht="23.25">
      <c r="A111" s="163">
        <v>22902</v>
      </c>
      <c r="B111" s="164">
        <v>13</v>
      </c>
      <c r="C111" s="165">
        <v>87.1744</v>
      </c>
      <c r="D111" s="165">
        <v>87.175</v>
      </c>
      <c r="E111" s="166">
        <f t="shared" si="14"/>
        <v>0.0005999999999914962</v>
      </c>
      <c r="F111" s="167">
        <f t="shared" si="15"/>
        <v>1.8699744436560999</v>
      </c>
      <c r="G111" s="168">
        <f t="shared" si="16"/>
        <v>320.86</v>
      </c>
      <c r="H111" s="164">
        <v>22</v>
      </c>
      <c r="I111" s="169">
        <v>851.25</v>
      </c>
      <c r="J111" s="170">
        <v>530.39</v>
      </c>
    </row>
    <row r="112" spans="1:10" ht="23.25">
      <c r="A112" s="130"/>
      <c r="B112" s="132">
        <v>14</v>
      </c>
      <c r="C112" s="144">
        <v>85.9775</v>
      </c>
      <c r="D112" s="144">
        <v>85.9777</v>
      </c>
      <c r="E112" s="158">
        <f t="shared" si="14"/>
        <v>0.00019999999999242846</v>
      </c>
      <c r="F112" s="159">
        <f t="shared" si="15"/>
        <v>0.577400542734651</v>
      </c>
      <c r="G112" s="160">
        <f t="shared" si="16"/>
        <v>346.38000000000005</v>
      </c>
      <c r="H112" s="164">
        <v>23</v>
      </c>
      <c r="I112" s="162">
        <v>777.32</v>
      </c>
      <c r="J112" s="125">
        <v>430.94</v>
      </c>
    </row>
    <row r="113" spans="1:10" ht="23.25">
      <c r="A113" s="130"/>
      <c r="B113" s="164">
        <v>15</v>
      </c>
      <c r="C113" s="144">
        <v>87.0031</v>
      </c>
      <c r="D113" s="144">
        <v>87.0034</v>
      </c>
      <c r="E113" s="158">
        <f t="shared" si="14"/>
        <v>0.0002999999999957481</v>
      </c>
      <c r="F113" s="159">
        <f t="shared" si="15"/>
        <v>0.7868026960994208</v>
      </c>
      <c r="G113" s="160">
        <f t="shared" si="16"/>
        <v>381.28999999999996</v>
      </c>
      <c r="H113" s="132">
        <v>24</v>
      </c>
      <c r="I113" s="162">
        <v>751.52</v>
      </c>
      <c r="J113" s="125">
        <v>370.23</v>
      </c>
    </row>
    <row r="114" spans="1:10" ht="23.25">
      <c r="A114" s="130">
        <v>22914</v>
      </c>
      <c r="B114" s="132">
        <v>16</v>
      </c>
      <c r="C114" s="144">
        <v>85.6938</v>
      </c>
      <c r="D114" s="144">
        <v>85.6938</v>
      </c>
      <c r="E114" s="158">
        <f t="shared" si="14"/>
        <v>0</v>
      </c>
      <c r="F114" s="159">
        <f t="shared" si="15"/>
        <v>0</v>
      </c>
      <c r="G114" s="160">
        <f t="shared" si="16"/>
        <v>293.75</v>
      </c>
      <c r="H114" s="164">
        <v>25</v>
      </c>
      <c r="I114" s="162">
        <v>832.37</v>
      </c>
      <c r="J114" s="125">
        <v>538.62</v>
      </c>
    </row>
    <row r="115" spans="1:10" ht="23.25">
      <c r="A115" s="130"/>
      <c r="B115" s="164">
        <v>17</v>
      </c>
      <c r="C115" s="144">
        <v>85.6815</v>
      </c>
      <c r="D115" s="144">
        <v>85.6815</v>
      </c>
      <c r="E115" s="158">
        <f t="shared" si="14"/>
        <v>0</v>
      </c>
      <c r="F115" s="159">
        <f t="shared" si="15"/>
        <v>0</v>
      </c>
      <c r="G115" s="160">
        <f t="shared" si="16"/>
        <v>299.7</v>
      </c>
      <c r="H115" s="132">
        <v>26</v>
      </c>
      <c r="I115" s="162">
        <v>808.41</v>
      </c>
      <c r="J115" s="125">
        <v>508.71</v>
      </c>
    </row>
    <row r="116" spans="1:10" ht="23.25">
      <c r="A116" s="130"/>
      <c r="B116" s="132">
        <v>18</v>
      </c>
      <c r="C116" s="144">
        <v>86.8443</v>
      </c>
      <c r="D116" s="144">
        <v>86.8443</v>
      </c>
      <c r="E116" s="158">
        <f t="shared" si="14"/>
        <v>0</v>
      </c>
      <c r="F116" s="159">
        <f t="shared" si="15"/>
        <v>0</v>
      </c>
      <c r="G116" s="160">
        <f t="shared" si="16"/>
        <v>276.53000000000003</v>
      </c>
      <c r="H116" s="164">
        <v>27</v>
      </c>
      <c r="I116" s="162">
        <v>756.87</v>
      </c>
      <c r="J116" s="125">
        <v>480.34</v>
      </c>
    </row>
    <row r="117" spans="1:10" ht="23.25">
      <c r="A117" s="130">
        <v>22944</v>
      </c>
      <c r="B117" s="132">
        <v>31</v>
      </c>
      <c r="C117" s="144">
        <v>84.4205</v>
      </c>
      <c r="D117" s="144">
        <v>84.4282</v>
      </c>
      <c r="E117" s="158">
        <f t="shared" si="14"/>
        <v>0.007699999999999818</v>
      </c>
      <c r="F117" s="159">
        <f t="shared" si="15"/>
        <v>24.071526822557892</v>
      </c>
      <c r="G117" s="160">
        <f t="shared" si="16"/>
        <v>319.88</v>
      </c>
      <c r="H117" s="132">
        <v>28</v>
      </c>
      <c r="I117" s="162">
        <v>654.38</v>
      </c>
      <c r="J117" s="125">
        <v>334.5</v>
      </c>
    </row>
    <row r="118" spans="1:10" ht="23.25">
      <c r="A118" s="130"/>
      <c r="B118" s="132">
        <v>32</v>
      </c>
      <c r="C118" s="144">
        <v>83.99</v>
      </c>
      <c r="D118" s="144">
        <v>83.9959</v>
      </c>
      <c r="E118" s="158">
        <f t="shared" si="14"/>
        <v>0.005900000000011119</v>
      </c>
      <c r="F118" s="159">
        <f t="shared" si="15"/>
        <v>17.540208698787406</v>
      </c>
      <c r="G118" s="160">
        <f t="shared" si="16"/>
        <v>336.36999999999995</v>
      </c>
      <c r="H118" s="164">
        <v>29</v>
      </c>
      <c r="I118" s="162">
        <v>650.78</v>
      </c>
      <c r="J118" s="125">
        <v>314.41</v>
      </c>
    </row>
    <row r="119" spans="1:10" ht="23.25">
      <c r="A119" s="130"/>
      <c r="B119" s="132">
        <v>33</v>
      </c>
      <c r="C119" s="144">
        <v>85.5643</v>
      </c>
      <c r="D119" s="144">
        <v>85.5747</v>
      </c>
      <c r="E119" s="158">
        <f t="shared" si="14"/>
        <v>0.010400000000004184</v>
      </c>
      <c r="F119" s="159">
        <f t="shared" si="15"/>
        <v>31.3574142193939</v>
      </c>
      <c r="G119" s="160">
        <f t="shared" si="16"/>
        <v>331.6600000000001</v>
      </c>
      <c r="H119" s="132">
        <v>30</v>
      </c>
      <c r="I119" s="162">
        <v>639.44</v>
      </c>
      <c r="J119" s="125">
        <v>307.78</v>
      </c>
    </row>
    <row r="120" spans="1:10" ht="23.25">
      <c r="A120" s="130">
        <v>22954</v>
      </c>
      <c r="B120" s="132">
        <v>31</v>
      </c>
      <c r="C120" s="144">
        <v>84.3835</v>
      </c>
      <c r="D120" s="144">
        <v>84.385</v>
      </c>
      <c r="E120" s="158">
        <f t="shared" si="14"/>
        <v>0.0015000000000071623</v>
      </c>
      <c r="F120" s="159">
        <f t="shared" si="15"/>
        <v>5.101173269876422</v>
      </c>
      <c r="G120" s="160">
        <f t="shared" si="16"/>
        <v>294.05000000000007</v>
      </c>
      <c r="H120" s="164">
        <v>31</v>
      </c>
      <c r="I120" s="162">
        <v>679.95</v>
      </c>
      <c r="J120" s="125">
        <v>385.9</v>
      </c>
    </row>
    <row r="121" spans="1:10" ht="23.25">
      <c r="A121" s="130"/>
      <c r="B121" s="132">
        <v>32</v>
      </c>
      <c r="C121" s="144">
        <v>83.945</v>
      </c>
      <c r="D121" s="144">
        <v>83.9503</v>
      </c>
      <c r="E121" s="158">
        <f t="shared" si="14"/>
        <v>0.0053000000000054115</v>
      </c>
      <c r="F121" s="159">
        <f t="shared" si="15"/>
        <v>19.04009196725611</v>
      </c>
      <c r="G121" s="160">
        <f t="shared" si="16"/>
        <v>278.36</v>
      </c>
      <c r="H121" s="132">
        <v>32</v>
      </c>
      <c r="I121" s="162">
        <v>829.34</v>
      </c>
      <c r="J121" s="125">
        <v>550.98</v>
      </c>
    </row>
    <row r="122" spans="1:10" ht="23.25">
      <c r="A122" s="130"/>
      <c r="B122" s="132">
        <v>33</v>
      </c>
      <c r="C122" s="144">
        <v>85.5383</v>
      </c>
      <c r="D122" s="144">
        <v>85.5417</v>
      </c>
      <c r="E122" s="158">
        <f t="shared" si="14"/>
        <v>0.0033999999999991815</v>
      </c>
      <c r="F122" s="159">
        <f t="shared" si="15"/>
        <v>12.345679012342709</v>
      </c>
      <c r="G122" s="160">
        <f t="shared" si="16"/>
        <v>275.4</v>
      </c>
      <c r="H122" s="164">
        <v>33</v>
      </c>
      <c r="I122" s="162">
        <v>817.41</v>
      </c>
      <c r="J122" s="125">
        <v>542.01</v>
      </c>
    </row>
    <row r="123" spans="1:10" ht="23.25">
      <c r="A123" s="130">
        <v>22973</v>
      </c>
      <c r="B123" s="132">
        <v>34</v>
      </c>
      <c r="C123" s="144">
        <v>84.3285</v>
      </c>
      <c r="D123" s="144">
        <v>84.33</v>
      </c>
      <c r="E123" s="158">
        <f t="shared" si="14"/>
        <v>0.0014999999999929514</v>
      </c>
      <c r="F123" s="159">
        <f t="shared" si="15"/>
        <v>5.538938739311516</v>
      </c>
      <c r="G123" s="160">
        <f t="shared" si="16"/>
        <v>270.80999999999995</v>
      </c>
      <c r="H123" s="132">
        <v>34</v>
      </c>
      <c r="I123" s="162">
        <v>746.56</v>
      </c>
      <c r="J123" s="125">
        <v>475.75</v>
      </c>
    </row>
    <row r="124" spans="1:10" ht="23.25">
      <c r="A124" s="130"/>
      <c r="B124" s="132">
        <v>35</v>
      </c>
      <c r="C124" s="144">
        <v>86.0324</v>
      </c>
      <c r="D124" s="144">
        <v>86.0341</v>
      </c>
      <c r="E124" s="158">
        <f t="shared" si="14"/>
        <v>0.0016999999999995907</v>
      </c>
      <c r="F124" s="159">
        <f t="shared" si="15"/>
        <v>6.371336481521589</v>
      </c>
      <c r="G124" s="160">
        <f t="shared" si="16"/>
        <v>266.82000000000005</v>
      </c>
      <c r="H124" s="164">
        <v>35</v>
      </c>
      <c r="I124" s="162">
        <v>809.83</v>
      </c>
      <c r="J124" s="125">
        <v>543.01</v>
      </c>
    </row>
    <row r="125" spans="1:10" ht="23.25">
      <c r="A125" s="130"/>
      <c r="B125" s="132">
        <v>36</v>
      </c>
      <c r="C125" s="144">
        <v>85.0298</v>
      </c>
      <c r="D125" s="144">
        <v>85.0308</v>
      </c>
      <c r="E125" s="158">
        <f t="shared" si="14"/>
        <v>0.0010000000000047748</v>
      </c>
      <c r="F125" s="159">
        <f t="shared" si="15"/>
        <v>3.3687047330462345</v>
      </c>
      <c r="G125" s="160">
        <f t="shared" si="16"/>
        <v>296.85</v>
      </c>
      <c r="H125" s="132">
        <v>36</v>
      </c>
      <c r="I125" s="162">
        <v>809.2</v>
      </c>
      <c r="J125" s="125">
        <v>512.35</v>
      </c>
    </row>
    <row r="126" spans="1:10" ht="23.25">
      <c r="A126" s="130">
        <v>22987</v>
      </c>
      <c r="B126" s="132">
        <v>31</v>
      </c>
      <c r="C126" s="144">
        <v>93.4295</v>
      </c>
      <c r="D126" s="144">
        <v>93.4295</v>
      </c>
      <c r="E126" s="158">
        <f t="shared" si="14"/>
        <v>0</v>
      </c>
      <c r="F126" s="159">
        <f t="shared" si="15"/>
        <v>0</v>
      </c>
      <c r="G126" s="160">
        <f t="shared" si="16"/>
        <v>323.75</v>
      </c>
      <c r="H126" s="164">
        <v>37</v>
      </c>
      <c r="I126" s="162">
        <v>670.97</v>
      </c>
      <c r="J126" s="125">
        <v>347.22</v>
      </c>
    </row>
    <row r="127" spans="1:10" ht="23.25">
      <c r="A127" s="130"/>
      <c r="B127" s="132">
        <v>32</v>
      </c>
      <c r="C127" s="144">
        <v>83.938</v>
      </c>
      <c r="D127" s="144">
        <v>83.938</v>
      </c>
      <c r="E127" s="158">
        <f t="shared" si="14"/>
        <v>0</v>
      </c>
      <c r="F127" s="159">
        <f t="shared" si="15"/>
        <v>0</v>
      </c>
      <c r="G127" s="160">
        <f t="shared" si="16"/>
        <v>333.39000000000004</v>
      </c>
      <c r="H127" s="132">
        <v>38</v>
      </c>
      <c r="I127" s="162">
        <v>673.2</v>
      </c>
      <c r="J127" s="125">
        <v>339.81</v>
      </c>
    </row>
    <row r="128" spans="1:10" ht="23.25">
      <c r="A128" s="130"/>
      <c r="B128" s="132">
        <v>33</v>
      </c>
      <c r="C128" s="144">
        <v>91.0367</v>
      </c>
      <c r="D128" s="144">
        <v>91.0367</v>
      </c>
      <c r="E128" s="158">
        <f t="shared" si="14"/>
        <v>0</v>
      </c>
      <c r="F128" s="159">
        <f t="shared" si="15"/>
        <v>0</v>
      </c>
      <c r="G128" s="160">
        <f t="shared" si="16"/>
        <v>288.9599999999999</v>
      </c>
      <c r="H128" s="164">
        <v>39</v>
      </c>
      <c r="I128" s="162">
        <v>835.65</v>
      </c>
      <c r="J128" s="125">
        <v>546.69</v>
      </c>
    </row>
    <row r="129" spans="1:10" ht="23.25">
      <c r="A129" s="130">
        <v>23004</v>
      </c>
      <c r="B129" s="132">
        <v>34</v>
      </c>
      <c r="C129" s="144">
        <v>84.3014</v>
      </c>
      <c r="D129" s="144">
        <v>84.3023</v>
      </c>
      <c r="E129" s="158">
        <f t="shared" si="14"/>
        <v>0.0009000000000014552</v>
      </c>
      <c r="F129" s="159">
        <f t="shared" si="15"/>
        <v>3.3480897288101463</v>
      </c>
      <c r="G129" s="160">
        <f t="shared" si="16"/>
        <v>268.80999999999995</v>
      </c>
      <c r="H129" s="132">
        <v>40</v>
      </c>
      <c r="I129" s="162">
        <v>810.53</v>
      </c>
      <c r="J129" s="125">
        <v>541.72</v>
      </c>
    </row>
    <row r="130" spans="1:10" ht="23.25">
      <c r="A130" s="130"/>
      <c r="B130" s="132">
        <v>35</v>
      </c>
      <c r="C130" s="144">
        <v>86.0636</v>
      </c>
      <c r="D130" s="144">
        <v>86.0662</v>
      </c>
      <c r="E130" s="158">
        <f t="shared" si="14"/>
        <v>0.002600000000001046</v>
      </c>
      <c r="F130" s="159">
        <f t="shared" si="15"/>
        <v>8.873417289515872</v>
      </c>
      <c r="G130" s="160">
        <f t="shared" si="16"/>
        <v>293.01</v>
      </c>
      <c r="H130" s="164">
        <v>41</v>
      </c>
      <c r="I130" s="162">
        <v>840.17</v>
      </c>
      <c r="J130" s="125">
        <v>547.16</v>
      </c>
    </row>
    <row r="131" spans="1:10" ht="23.25">
      <c r="A131" s="130"/>
      <c r="B131" s="132">
        <v>36</v>
      </c>
      <c r="C131" s="144">
        <v>85.0137</v>
      </c>
      <c r="D131" s="144">
        <v>85.0138</v>
      </c>
      <c r="E131" s="158">
        <f t="shared" si="14"/>
        <v>0.00010000000000331966</v>
      </c>
      <c r="F131" s="159">
        <f t="shared" si="15"/>
        <v>0.324896845262418</v>
      </c>
      <c r="G131" s="160">
        <f t="shared" si="16"/>
        <v>307.79</v>
      </c>
      <c r="H131" s="132">
        <v>42</v>
      </c>
      <c r="I131" s="162">
        <v>701.33</v>
      </c>
      <c r="J131" s="125">
        <v>393.54</v>
      </c>
    </row>
    <row r="132" spans="1:10" ht="23.25">
      <c r="A132" s="130">
        <v>23018</v>
      </c>
      <c r="B132" s="132">
        <v>10</v>
      </c>
      <c r="C132" s="144">
        <v>85.072</v>
      </c>
      <c r="D132" s="144">
        <v>85.075</v>
      </c>
      <c r="E132" s="158">
        <f t="shared" si="14"/>
        <v>0.0030000000000001137</v>
      </c>
      <c r="F132" s="159">
        <f t="shared" si="15"/>
        <v>10.7066381156321</v>
      </c>
      <c r="G132" s="160">
        <f t="shared" si="16"/>
        <v>280.19999999999993</v>
      </c>
      <c r="H132" s="164">
        <v>43</v>
      </c>
      <c r="I132" s="162">
        <v>823.41</v>
      </c>
      <c r="J132" s="125">
        <v>543.21</v>
      </c>
    </row>
    <row r="133" spans="1:10" ht="23.25">
      <c r="A133" s="130"/>
      <c r="B133" s="132">
        <v>11</v>
      </c>
      <c r="C133" s="144">
        <v>86.0792</v>
      </c>
      <c r="D133" s="144">
        <v>86.0841</v>
      </c>
      <c r="E133" s="158">
        <f t="shared" si="14"/>
        <v>0.004900000000006344</v>
      </c>
      <c r="F133" s="159">
        <f t="shared" si="15"/>
        <v>17.980331718796204</v>
      </c>
      <c r="G133" s="160">
        <f t="shared" si="16"/>
        <v>272.5200000000001</v>
      </c>
      <c r="H133" s="132">
        <v>44</v>
      </c>
      <c r="I133" s="162">
        <v>826.19</v>
      </c>
      <c r="J133" s="125">
        <v>553.67</v>
      </c>
    </row>
    <row r="134" spans="1:10" ht="23.25">
      <c r="A134" s="130"/>
      <c r="B134" s="132">
        <v>12</v>
      </c>
      <c r="C134" s="144">
        <v>84.823</v>
      </c>
      <c r="D134" s="144">
        <v>84.8277</v>
      </c>
      <c r="E134" s="158">
        <f t="shared" si="14"/>
        <v>0.004699999999999704</v>
      </c>
      <c r="F134" s="159">
        <f t="shared" si="15"/>
        <v>15.527950310558031</v>
      </c>
      <c r="G134" s="160">
        <f t="shared" si="16"/>
        <v>302.67999999999995</v>
      </c>
      <c r="H134" s="164">
        <v>45</v>
      </c>
      <c r="I134" s="162">
        <v>835.77</v>
      </c>
      <c r="J134" s="125">
        <v>533.09</v>
      </c>
    </row>
    <row r="135" spans="1:10" ht="23.25">
      <c r="A135" s="130">
        <v>23047</v>
      </c>
      <c r="B135" s="132">
        <v>4</v>
      </c>
      <c r="C135" s="144">
        <v>85.0429</v>
      </c>
      <c r="D135" s="144">
        <v>85.0476</v>
      </c>
      <c r="E135" s="158">
        <f t="shared" si="14"/>
        <v>0.004699999999999704</v>
      </c>
      <c r="F135" s="159">
        <f t="shared" si="15"/>
        <v>11.92076495802294</v>
      </c>
      <c r="G135" s="160">
        <f t="shared" si="16"/>
        <v>394.27000000000004</v>
      </c>
      <c r="H135" s="132">
        <v>46</v>
      </c>
      <c r="I135" s="162">
        <v>761.21</v>
      </c>
      <c r="J135" s="125">
        <v>366.94</v>
      </c>
    </row>
    <row r="136" spans="1:10" ht="23.25">
      <c r="A136" s="130"/>
      <c r="B136" s="132">
        <v>5</v>
      </c>
      <c r="C136" s="144">
        <v>85.0519</v>
      </c>
      <c r="D136" s="144">
        <v>85.052</v>
      </c>
      <c r="E136" s="158">
        <f t="shared" si="14"/>
        <v>0.00010000000000331966</v>
      </c>
      <c r="F136" s="159">
        <f t="shared" si="15"/>
        <v>0.2914092551676176</v>
      </c>
      <c r="G136" s="160">
        <f t="shared" si="16"/>
        <v>343.15999999999997</v>
      </c>
      <c r="H136" s="164">
        <v>47</v>
      </c>
      <c r="I136" s="162">
        <v>736.56</v>
      </c>
      <c r="J136" s="125">
        <v>393.4</v>
      </c>
    </row>
    <row r="137" spans="1:10" ht="23.25">
      <c r="A137" s="130"/>
      <c r="B137" s="132">
        <v>6</v>
      </c>
      <c r="C137" s="144">
        <v>87.4487</v>
      </c>
      <c r="D137" s="144">
        <v>87.449</v>
      </c>
      <c r="E137" s="158">
        <f t="shared" si="14"/>
        <v>0.0002999999999957481</v>
      </c>
      <c r="F137" s="159">
        <f t="shared" si="15"/>
        <v>1.008267795912308</v>
      </c>
      <c r="G137" s="160">
        <f t="shared" si="16"/>
        <v>297.53999999999996</v>
      </c>
      <c r="H137" s="132">
        <v>48</v>
      </c>
      <c r="I137" s="162">
        <v>816.12</v>
      </c>
      <c r="J137" s="125">
        <v>518.58</v>
      </c>
    </row>
    <row r="138" spans="1:11" s="265" customFormat="1" ht="24" thickBot="1">
      <c r="A138" s="255"/>
      <c r="B138" s="256"/>
      <c r="C138" s="257"/>
      <c r="D138" s="257"/>
      <c r="E138" s="258">
        <f t="shared" si="14"/>
        <v>0</v>
      </c>
      <c r="F138" s="259" t="e">
        <f t="shared" si="15"/>
        <v>#DIV/0!</v>
      </c>
      <c r="G138" s="260">
        <f t="shared" si="16"/>
        <v>0</v>
      </c>
      <c r="H138" s="261">
        <v>49</v>
      </c>
      <c r="I138" s="262"/>
      <c r="J138" s="263"/>
      <c r="K138" s="264" t="s">
        <v>173</v>
      </c>
    </row>
    <row r="139" spans="1:10" ht="24" thickTop="1">
      <c r="A139" s="163"/>
      <c r="B139" s="164"/>
      <c r="C139" s="165"/>
      <c r="D139" s="165"/>
      <c r="E139" s="166">
        <f t="shared" si="14"/>
        <v>0</v>
      </c>
      <c r="F139" s="167" t="e">
        <f t="shared" si="15"/>
        <v>#DIV/0!</v>
      </c>
      <c r="G139" s="168">
        <f t="shared" si="16"/>
        <v>0</v>
      </c>
      <c r="H139" s="164">
        <v>50</v>
      </c>
      <c r="I139" s="169"/>
      <c r="J139" s="170"/>
    </row>
    <row r="140" spans="1:10" ht="23.25">
      <c r="A140" s="130"/>
      <c r="B140" s="132"/>
      <c r="C140" s="144"/>
      <c r="D140" s="144"/>
      <c r="E140" s="158">
        <f t="shared" si="14"/>
        <v>0</v>
      </c>
      <c r="F140" s="159" t="e">
        <f t="shared" si="15"/>
        <v>#DIV/0!</v>
      </c>
      <c r="G140" s="160">
        <f t="shared" si="16"/>
        <v>0</v>
      </c>
      <c r="H140" s="164">
        <v>51</v>
      </c>
      <c r="I140" s="162"/>
      <c r="J140" s="125"/>
    </row>
    <row r="141" spans="1:10" ht="23.25">
      <c r="A141" s="130"/>
      <c r="B141" s="132"/>
      <c r="C141" s="144"/>
      <c r="D141" s="144"/>
      <c r="E141" s="158">
        <f t="shared" si="14"/>
        <v>0</v>
      </c>
      <c r="F141" s="159" t="e">
        <f t="shared" si="15"/>
        <v>#DIV/0!</v>
      </c>
      <c r="G141" s="160">
        <f t="shared" si="16"/>
        <v>0</v>
      </c>
      <c r="H141" s="132">
        <v>52</v>
      </c>
      <c r="I141" s="162"/>
      <c r="J141" s="125"/>
    </row>
    <row r="142" spans="1:10" ht="23.25">
      <c r="A142" s="130"/>
      <c r="B142" s="132"/>
      <c r="C142" s="144"/>
      <c r="D142" s="144"/>
      <c r="E142" s="158">
        <f t="shared" si="14"/>
        <v>0</v>
      </c>
      <c r="F142" s="159" t="e">
        <f t="shared" si="15"/>
        <v>#DIV/0!</v>
      </c>
      <c r="G142" s="160">
        <f t="shared" si="16"/>
        <v>0</v>
      </c>
      <c r="H142" s="164">
        <v>53</v>
      </c>
      <c r="I142" s="162"/>
      <c r="J142" s="125"/>
    </row>
    <row r="143" spans="1:10" ht="23.25">
      <c r="A143" s="130"/>
      <c r="B143" s="132"/>
      <c r="C143" s="144"/>
      <c r="D143" s="144"/>
      <c r="E143" s="158">
        <f t="shared" si="14"/>
        <v>0</v>
      </c>
      <c r="F143" s="159" t="e">
        <f t="shared" si="15"/>
        <v>#DIV/0!</v>
      </c>
      <c r="G143" s="160">
        <f t="shared" si="16"/>
        <v>0</v>
      </c>
      <c r="H143" s="132">
        <v>54</v>
      </c>
      <c r="I143" s="162"/>
      <c r="J143" s="125"/>
    </row>
    <row r="144" spans="1:10" ht="23.25">
      <c r="A144" s="130"/>
      <c r="B144" s="132"/>
      <c r="C144" s="144"/>
      <c r="D144" s="144"/>
      <c r="E144" s="158">
        <f t="shared" si="14"/>
        <v>0</v>
      </c>
      <c r="F144" s="159" t="e">
        <f t="shared" si="15"/>
        <v>#DIV/0!</v>
      </c>
      <c r="G144" s="160">
        <f t="shared" si="16"/>
        <v>0</v>
      </c>
      <c r="H144" s="164">
        <v>55</v>
      </c>
      <c r="I144" s="162"/>
      <c r="J144" s="125"/>
    </row>
    <row r="145" spans="1:10" ht="23.25">
      <c r="A145" s="130"/>
      <c r="B145" s="132"/>
      <c r="C145" s="144"/>
      <c r="D145" s="144"/>
      <c r="E145" s="158">
        <f aca="true" t="shared" si="17" ref="E145:E208">D145-C145</f>
        <v>0</v>
      </c>
      <c r="F145" s="159" t="e">
        <f aca="true" t="shared" si="18" ref="F145:F208">((10^6)*E145/G145)</f>
        <v>#DIV/0!</v>
      </c>
      <c r="G145" s="160">
        <f aca="true" t="shared" si="19" ref="G145:G208">I145-J145</f>
        <v>0</v>
      </c>
      <c r="H145" s="132">
        <v>56</v>
      </c>
      <c r="I145" s="162"/>
      <c r="J145" s="125"/>
    </row>
    <row r="146" spans="1:10" ht="23.25">
      <c r="A146" s="130"/>
      <c r="B146" s="132"/>
      <c r="C146" s="144"/>
      <c r="D146" s="144"/>
      <c r="E146" s="158">
        <f t="shared" si="17"/>
        <v>0</v>
      </c>
      <c r="F146" s="159" t="e">
        <f t="shared" si="18"/>
        <v>#DIV/0!</v>
      </c>
      <c r="G146" s="160">
        <f t="shared" si="19"/>
        <v>0</v>
      </c>
      <c r="H146" s="164">
        <v>57</v>
      </c>
      <c r="I146" s="162"/>
      <c r="J146" s="125"/>
    </row>
    <row r="147" spans="1:10" ht="23.25">
      <c r="A147" s="130"/>
      <c r="B147" s="132"/>
      <c r="C147" s="144"/>
      <c r="D147" s="144"/>
      <c r="E147" s="158">
        <f t="shared" si="17"/>
        <v>0</v>
      </c>
      <c r="F147" s="159" t="e">
        <f t="shared" si="18"/>
        <v>#DIV/0!</v>
      </c>
      <c r="G147" s="160">
        <f t="shared" si="19"/>
        <v>0</v>
      </c>
      <c r="H147" s="132">
        <v>58</v>
      </c>
      <c r="I147" s="162"/>
      <c r="J147" s="125"/>
    </row>
    <row r="148" spans="1:10" ht="23.25">
      <c r="A148" s="130"/>
      <c r="B148" s="132"/>
      <c r="C148" s="144"/>
      <c r="D148" s="144"/>
      <c r="E148" s="158">
        <f t="shared" si="17"/>
        <v>0</v>
      </c>
      <c r="F148" s="159" t="e">
        <f t="shared" si="18"/>
        <v>#DIV/0!</v>
      </c>
      <c r="G148" s="160">
        <f t="shared" si="19"/>
        <v>0</v>
      </c>
      <c r="H148" s="164">
        <v>59</v>
      </c>
      <c r="I148" s="162"/>
      <c r="J148" s="125"/>
    </row>
    <row r="149" spans="1:10" ht="23.25">
      <c r="A149" s="130"/>
      <c r="B149" s="132"/>
      <c r="C149" s="144"/>
      <c r="D149" s="144"/>
      <c r="E149" s="158">
        <f t="shared" si="17"/>
        <v>0</v>
      </c>
      <c r="F149" s="159" t="e">
        <f t="shared" si="18"/>
        <v>#DIV/0!</v>
      </c>
      <c r="G149" s="160">
        <f t="shared" si="19"/>
        <v>0</v>
      </c>
      <c r="H149" s="132">
        <v>60</v>
      </c>
      <c r="I149" s="162"/>
      <c r="J149" s="125"/>
    </row>
    <row r="150" spans="1:10" ht="23.25">
      <c r="A150" s="130"/>
      <c r="B150" s="132"/>
      <c r="C150" s="144"/>
      <c r="D150" s="144"/>
      <c r="E150" s="158">
        <f t="shared" si="17"/>
        <v>0</v>
      </c>
      <c r="F150" s="159" t="e">
        <f t="shared" si="18"/>
        <v>#DIV/0!</v>
      </c>
      <c r="G150" s="160">
        <f t="shared" si="19"/>
        <v>0</v>
      </c>
      <c r="H150" s="164">
        <v>61</v>
      </c>
      <c r="I150" s="162"/>
      <c r="J150" s="125"/>
    </row>
    <row r="151" spans="1:10" ht="23.25">
      <c r="A151" s="130"/>
      <c r="B151" s="132"/>
      <c r="C151" s="144"/>
      <c r="D151" s="144"/>
      <c r="E151" s="158">
        <f t="shared" si="17"/>
        <v>0</v>
      </c>
      <c r="F151" s="159" t="e">
        <f t="shared" si="18"/>
        <v>#DIV/0!</v>
      </c>
      <c r="G151" s="160">
        <f t="shared" si="19"/>
        <v>0</v>
      </c>
      <c r="H151" s="132">
        <v>62</v>
      </c>
      <c r="I151" s="162"/>
      <c r="J151" s="125"/>
    </row>
    <row r="152" spans="1:10" ht="23.25">
      <c r="A152" s="130"/>
      <c r="B152" s="132"/>
      <c r="C152" s="144"/>
      <c r="D152" s="144"/>
      <c r="E152" s="158">
        <f t="shared" si="17"/>
        <v>0</v>
      </c>
      <c r="F152" s="159" t="e">
        <f t="shared" si="18"/>
        <v>#DIV/0!</v>
      </c>
      <c r="G152" s="160">
        <f t="shared" si="19"/>
        <v>0</v>
      </c>
      <c r="H152" s="164">
        <v>63</v>
      </c>
      <c r="I152" s="162"/>
      <c r="J152" s="125"/>
    </row>
    <row r="153" spans="1:10" ht="23.25">
      <c r="A153" s="130"/>
      <c r="B153" s="132"/>
      <c r="C153" s="144"/>
      <c r="D153" s="144"/>
      <c r="E153" s="158">
        <f t="shared" si="17"/>
        <v>0</v>
      </c>
      <c r="F153" s="159" t="e">
        <f t="shared" si="18"/>
        <v>#DIV/0!</v>
      </c>
      <c r="G153" s="160">
        <f t="shared" si="19"/>
        <v>0</v>
      </c>
      <c r="H153" s="132">
        <v>64</v>
      </c>
      <c r="I153" s="162"/>
      <c r="J153" s="125"/>
    </row>
    <row r="154" spans="1:10" ht="23.25">
      <c r="A154" s="130"/>
      <c r="B154" s="132"/>
      <c r="C154" s="144"/>
      <c r="D154" s="144"/>
      <c r="E154" s="158">
        <f t="shared" si="17"/>
        <v>0</v>
      </c>
      <c r="F154" s="159" t="e">
        <f t="shared" si="18"/>
        <v>#DIV/0!</v>
      </c>
      <c r="G154" s="160">
        <f t="shared" si="19"/>
        <v>0</v>
      </c>
      <c r="H154" s="164">
        <v>65</v>
      </c>
      <c r="I154" s="162"/>
      <c r="J154" s="125"/>
    </row>
    <row r="155" spans="1:10" ht="23.25">
      <c r="A155" s="130"/>
      <c r="B155" s="132"/>
      <c r="C155" s="144"/>
      <c r="D155" s="144"/>
      <c r="E155" s="158">
        <f t="shared" si="17"/>
        <v>0</v>
      </c>
      <c r="F155" s="159" t="e">
        <f t="shared" si="18"/>
        <v>#DIV/0!</v>
      </c>
      <c r="G155" s="160">
        <f t="shared" si="19"/>
        <v>0</v>
      </c>
      <c r="H155" s="132">
        <v>66</v>
      </c>
      <c r="I155" s="162"/>
      <c r="J155" s="125"/>
    </row>
    <row r="156" spans="1:10" ht="23.25">
      <c r="A156" s="130"/>
      <c r="B156" s="132"/>
      <c r="C156" s="144"/>
      <c r="D156" s="144"/>
      <c r="E156" s="158">
        <f t="shared" si="17"/>
        <v>0</v>
      </c>
      <c r="F156" s="159" t="e">
        <f t="shared" si="18"/>
        <v>#DIV/0!</v>
      </c>
      <c r="G156" s="160">
        <f t="shared" si="19"/>
        <v>0</v>
      </c>
      <c r="H156" s="164">
        <v>67</v>
      </c>
      <c r="I156" s="162"/>
      <c r="J156" s="125"/>
    </row>
    <row r="157" spans="1:10" ht="23.25">
      <c r="A157" s="130"/>
      <c r="B157" s="132"/>
      <c r="C157" s="144"/>
      <c r="D157" s="144"/>
      <c r="E157" s="158">
        <f t="shared" si="17"/>
        <v>0</v>
      </c>
      <c r="F157" s="159" t="e">
        <f t="shared" si="18"/>
        <v>#DIV/0!</v>
      </c>
      <c r="G157" s="160">
        <f t="shared" si="19"/>
        <v>0</v>
      </c>
      <c r="H157" s="132">
        <v>68</v>
      </c>
      <c r="I157" s="162"/>
      <c r="J157" s="125"/>
    </row>
    <row r="158" spans="1:10" ht="23.25">
      <c r="A158" s="130"/>
      <c r="B158" s="132"/>
      <c r="C158" s="144"/>
      <c r="D158" s="144"/>
      <c r="E158" s="158">
        <f t="shared" si="17"/>
        <v>0</v>
      </c>
      <c r="F158" s="159" t="e">
        <f t="shared" si="18"/>
        <v>#DIV/0!</v>
      </c>
      <c r="G158" s="160">
        <f t="shared" si="19"/>
        <v>0</v>
      </c>
      <c r="H158" s="164">
        <v>69</v>
      </c>
      <c r="I158" s="162"/>
      <c r="J158" s="125"/>
    </row>
    <row r="159" spans="1:10" ht="23.25">
      <c r="A159" s="130"/>
      <c r="B159" s="132"/>
      <c r="C159" s="144"/>
      <c r="D159" s="144"/>
      <c r="E159" s="158">
        <f t="shared" si="17"/>
        <v>0</v>
      </c>
      <c r="F159" s="159" t="e">
        <f t="shared" si="18"/>
        <v>#DIV/0!</v>
      </c>
      <c r="G159" s="160">
        <f t="shared" si="19"/>
        <v>0</v>
      </c>
      <c r="H159" s="132">
        <v>70</v>
      </c>
      <c r="I159" s="162"/>
      <c r="J159" s="125"/>
    </row>
    <row r="160" spans="1:10" ht="23.25">
      <c r="A160" s="130"/>
      <c r="B160" s="132"/>
      <c r="C160" s="144"/>
      <c r="D160" s="144"/>
      <c r="E160" s="158">
        <f t="shared" si="17"/>
        <v>0</v>
      </c>
      <c r="F160" s="159" t="e">
        <f t="shared" si="18"/>
        <v>#DIV/0!</v>
      </c>
      <c r="G160" s="160">
        <f t="shared" si="19"/>
        <v>0</v>
      </c>
      <c r="H160" s="164">
        <v>71</v>
      </c>
      <c r="I160" s="162"/>
      <c r="J160" s="125"/>
    </row>
    <row r="161" spans="1:10" ht="23.25">
      <c r="A161" s="130"/>
      <c r="B161" s="132"/>
      <c r="C161" s="144"/>
      <c r="D161" s="144"/>
      <c r="E161" s="158">
        <f t="shared" si="17"/>
        <v>0</v>
      </c>
      <c r="F161" s="159" t="e">
        <f t="shared" si="18"/>
        <v>#DIV/0!</v>
      </c>
      <c r="G161" s="160">
        <f t="shared" si="19"/>
        <v>0</v>
      </c>
      <c r="H161" s="132">
        <v>72</v>
      </c>
      <c r="I161" s="162"/>
      <c r="J161" s="125"/>
    </row>
    <row r="162" spans="1:10" ht="23.25">
      <c r="A162" s="130"/>
      <c r="B162" s="132"/>
      <c r="C162" s="144"/>
      <c r="D162" s="144"/>
      <c r="E162" s="158">
        <f t="shared" si="17"/>
        <v>0</v>
      </c>
      <c r="F162" s="159" t="e">
        <f t="shared" si="18"/>
        <v>#DIV/0!</v>
      </c>
      <c r="G162" s="160">
        <f t="shared" si="19"/>
        <v>0</v>
      </c>
      <c r="H162" s="164">
        <v>73</v>
      </c>
      <c r="I162" s="162"/>
      <c r="J162" s="125"/>
    </row>
    <row r="163" spans="1:10" ht="23.25">
      <c r="A163" s="130"/>
      <c r="B163" s="132"/>
      <c r="C163" s="144"/>
      <c r="D163" s="144"/>
      <c r="E163" s="158">
        <f t="shared" si="17"/>
        <v>0</v>
      </c>
      <c r="F163" s="159" t="e">
        <f t="shared" si="18"/>
        <v>#DIV/0!</v>
      </c>
      <c r="G163" s="160">
        <f t="shared" si="19"/>
        <v>0</v>
      </c>
      <c r="H163" s="132">
        <v>74</v>
      </c>
      <c r="I163" s="162"/>
      <c r="J163" s="125"/>
    </row>
    <row r="164" spans="1:10" ht="23.25">
      <c r="A164" s="130"/>
      <c r="B164" s="132"/>
      <c r="C164" s="144"/>
      <c r="D164" s="144"/>
      <c r="E164" s="158">
        <f t="shared" si="17"/>
        <v>0</v>
      </c>
      <c r="F164" s="159" t="e">
        <f t="shared" si="18"/>
        <v>#DIV/0!</v>
      </c>
      <c r="G164" s="160">
        <f t="shared" si="19"/>
        <v>0</v>
      </c>
      <c r="H164" s="164">
        <v>75</v>
      </c>
      <c r="I164" s="162"/>
      <c r="J164" s="125"/>
    </row>
    <row r="165" spans="1:10" ht="23.25">
      <c r="A165" s="130"/>
      <c r="B165" s="132"/>
      <c r="C165" s="144"/>
      <c r="D165" s="144"/>
      <c r="E165" s="158">
        <f t="shared" si="17"/>
        <v>0</v>
      </c>
      <c r="F165" s="159" t="e">
        <f t="shared" si="18"/>
        <v>#DIV/0!</v>
      </c>
      <c r="G165" s="160">
        <f t="shared" si="19"/>
        <v>0</v>
      </c>
      <c r="H165" s="132">
        <v>76</v>
      </c>
      <c r="I165" s="162"/>
      <c r="J165" s="125"/>
    </row>
    <row r="166" spans="1:10" ht="23.25">
      <c r="A166" s="130"/>
      <c r="B166" s="132"/>
      <c r="C166" s="144"/>
      <c r="D166" s="144"/>
      <c r="E166" s="158">
        <f t="shared" si="17"/>
        <v>0</v>
      </c>
      <c r="F166" s="159" t="e">
        <f t="shared" si="18"/>
        <v>#DIV/0!</v>
      </c>
      <c r="G166" s="160">
        <f t="shared" si="19"/>
        <v>0</v>
      </c>
      <c r="H166" s="164">
        <v>77</v>
      </c>
      <c r="I166" s="162"/>
      <c r="J166" s="125"/>
    </row>
    <row r="167" spans="1:10" ht="23.25">
      <c r="A167" s="130"/>
      <c r="B167" s="132"/>
      <c r="C167" s="144"/>
      <c r="D167" s="144"/>
      <c r="E167" s="158">
        <f t="shared" si="17"/>
        <v>0</v>
      </c>
      <c r="F167" s="159" t="e">
        <f t="shared" si="18"/>
        <v>#DIV/0!</v>
      </c>
      <c r="G167" s="160">
        <f t="shared" si="19"/>
        <v>0</v>
      </c>
      <c r="H167" s="132">
        <v>78</v>
      </c>
      <c r="I167" s="162"/>
      <c r="J167" s="125"/>
    </row>
    <row r="168" spans="1:10" ht="23.25">
      <c r="A168" s="130"/>
      <c r="B168" s="132"/>
      <c r="C168" s="144"/>
      <c r="D168" s="144"/>
      <c r="E168" s="158">
        <f t="shared" si="17"/>
        <v>0</v>
      </c>
      <c r="F168" s="159" t="e">
        <f t="shared" si="18"/>
        <v>#DIV/0!</v>
      </c>
      <c r="G168" s="160">
        <f t="shared" si="19"/>
        <v>0</v>
      </c>
      <c r="H168" s="164">
        <v>79</v>
      </c>
      <c r="I168" s="162"/>
      <c r="J168" s="125"/>
    </row>
    <row r="169" spans="1:10" ht="23.25">
      <c r="A169" s="130"/>
      <c r="B169" s="132"/>
      <c r="C169" s="144"/>
      <c r="D169" s="144"/>
      <c r="E169" s="158">
        <f t="shared" si="17"/>
        <v>0</v>
      </c>
      <c r="F169" s="159" t="e">
        <f t="shared" si="18"/>
        <v>#DIV/0!</v>
      </c>
      <c r="G169" s="160">
        <f t="shared" si="19"/>
        <v>0</v>
      </c>
      <c r="H169" s="132">
        <v>80</v>
      </c>
      <c r="I169" s="162"/>
      <c r="J169" s="125"/>
    </row>
    <row r="170" spans="1:10" ht="23.25">
      <c r="A170" s="130"/>
      <c r="B170" s="132"/>
      <c r="C170" s="144"/>
      <c r="D170" s="144"/>
      <c r="E170" s="158">
        <f t="shared" si="17"/>
        <v>0</v>
      </c>
      <c r="F170" s="159" t="e">
        <f t="shared" si="18"/>
        <v>#DIV/0!</v>
      </c>
      <c r="G170" s="160">
        <f t="shared" si="19"/>
        <v>0</v>
      </c>
      <c r="H170" s="164">
        <v>81</v>
      </c>
      <c r="I170" s="162"/>
      <c r="J170" s="125"/>
    </row>
    <row r="171" spans="1:10" ht="23.25">
      <c r="A171" s="130"/>
      <c r="B171" s="132"/>
      <c r="C171" s="144"/>
      <c r="D171" s="144"/>
      <c r="E171" s="158">
        <f t="shared" si="17"/>
        <v>0</v>
      </c>
      <c r="F171" s="159" t="e">
        <f t="shared" si="18"/>
        <v>#DIV/0!</v>
      </c>
      <c r="G171" s="160">
        <f t="shared" si="19"/>
        <v>0</v>
      </c>
      <c r="H171" s="132">
        <v>82</v>
      </c>
      <c r="I171" s="162"/>
      <c r="J171" s="125"/>
    </row>
    <row r="172" spans="1:10" ht="23.25">
      <c r="A172" s="130"/>
      <c r="B172" s="132"/>
      <c r="C172" s="144"/>
      <c r="D172" s="144"/>
      <c r="E172" s="158">
        <f t="shared" si="17"/>
        <v>0</v>
      </c>
      <c r="F172" s="159" t="e">
        <f t="shared" si="18"/>
        <v>#DIV/0!</v>
      </c>
      <c r="G172" s="160">
        <f t="shared" si="19"/>
        <v>0</v>
      </c>
      <c r="H172" s="164">
        <v>83</v>
      </c>
      <c r="I172" s="162"/>
      <c r="J172" s="125"/>
    </row>
    <row r="173" spans="1:10" ht="23.25">
      <c r="A173" s="130"/>
      <c r="B173" s="132"/>
      <c r="C173" s="144"/>
      <c r="D173" s="144"/>
      <c r="E173" s="158">
        <f t="shared" si="17"/>
        <v>0</v>
      </c>
      <c r="F173" s="159" t="e">
        <f t="shared" si="18"/>
        <v>#DIV/0!</v>
      </c>
      <c r="G173" s="160">
        <f t="shared" si="19"/>
        <v>0</v>
      </c>
      <c r="H173" s="132">
        <v>84</v>
      </c>
      <c r="I173" s="162"/>
      <c r="J173" s="125"/>
    </row>
    <row r="174" spans="1:10" ht="23.25">
      <c r="A174" s="130"/>
      <c r="B174" s="132"/>
      <c r="C174" s="144"/>
      <c r="D174" s="144"/>
      <c r="E174" s="158">
        <f t="shared" si="17"/>
        <v>0</v>
      </c>
      <c r="F174" s="159" t="e">
        <f t="shared" si="18"/>
        <v>#DIV/0!</v>
      </c>
      <c r="G174" s="160">
        <f t="shared" si="19"/>
        <v>0</v>
      </c>
      <c r="H174" s="164">
        <v>85</v>
      </c>
      <c r="I174" s="162"/>
      <c r="J174" s="125"/>
    </row>
    <row r="175" spans="1:10" ht="23.25">
      <c r="A175" s="130"/>
      <c r="B175" s="132"/>
      <c r="C175" s="144"/>
      <c r="D175" s="144"/>
      <c r="E175" s="158">
        <f t="shared" si="17"/>
        <v>0</v>
      </c>
      <c r="F175" s="159" t="e">
        <f t="shared" si="18"/>
        <v>#DIV/0!</v>
      </c>
      <c r="G175" s="160">
        <f t="shared" si="19"/>
        <v>0</v>
      </c>
      <c r="H175" s="132">
        <v>86</v>
      </c>
      <c r="I175" s="162"/>
      <c r="J175" s="125"/>
    </row>
    <row r="176" spans="1:10" ht="23.25">
      <c r="A176" s="130"/>
      <c r="B176" s="132"/>
      <c r="C176" s="144"/>
      <c r="D176" s="144"/>
      <c r="E176" s="158">
        <f t="shared" si="17"/>
        <v>0</v>
      </c>
      <c r="F176" s="159" t="e">
        <f t="shared" si="18"/>
        <v>#DIV/0!</v>
      </c>
      <c r="G176" s="160">
        <f t="shared" si="19"/>
        <v>0</v>
      </c>
      <c r="H176" s="164">
        <v>87</v>
      </c>
      <c r="I176" s="162"/>
      <c r="J176" s="125"/>
    </row>
    <row r="177" spans="1:10" ht="23.25">
      <c r="A177" s="130"/>
      <c r="B177" s="132"/>
      <c r="C177" s="144"/>
      <c r="D177" s="144"/>
      <c r="E177" s="158">
        <f t="shared" si="17"/>
        <v>0</v>
      </c>
      <c r="F177" s="159" t="e">
        <f t="shared" si="18"/>
        <v>#DIV/0!</v>
      </c>
      <c r="G177" s="160">
        <f t="shared" si="19"/>
        <v>0</v>
      </c>
      <c r="H177" s="132">
        <v>88</v>
      </c>
      <c r="I177" s="162"/>
      <c r="J177" s="125"/>
    </row>
    <row r="178" spans="1:10" ht="23.25">
      <c r="A178" s="130"/>
      <c r="B178" s="132"/>
      <c r="C178" s="144"/>
      <c r="D178" s="144"/>
      <c r="E178" s="158">
        <f t="shared" si="17"/>
        <v>0</v>
      </c>
      <c r="F178" s="159" t="e">
        <f t="shared" si="18"/>
        <v>#DIV/0!</v>
      </c>
      <c r="G178" s="160">
        <f t="shared" si="19"/>
        <v>0</v>
      </c>
      <c r="H178" s="164">
        <v>89</v>
      </c>
      <c r="I178" s="162"/>
      <c r="J178" s="125"/>
    </row>
    <row r="179" spans="1:10" ht="23.25">
      <c r="A179" s="130"/>
      <c r="B179" s="132"/>
      <c r="C179" s="144"/>
      <c r="D179" s="144"/>
      <c r="E179" s="158">
        <f t="shared" si="17"/>
        <v>0</v>
      </c>
      <c r="F179" s="159" t="e">
        <f t="shared" si="18"/>
        <v>#DIV/0!</v>
      </c>
      <c r="G179" s="160">
        <f t="shared" si="19"/>
        <v>0</v>
      </c>
      <c r="H179" s="132">
        <v>90</v>
      </c>
      <c r="I179" s="162"/>
      <c r="J179" s="125"/>
    </row>
    <row r="180" spans="1:10" ht="23.25">
      <c r="A180" s="130"/>
      <c r="B180" s="132"/>
      <c r="C180" s="144"/>
      <c r="D180" s="144"/>
      <c r="E180" s="158">
        <f t="shared" si="17"/>
        <v>0</v>
      </c>
      <c r="F180" s="159" t="e">
        <f t="shared" si="18"/>
        <v>#DIV/0!</v>
      </c>
      <c r="G180" s="160">
        <f t="shared" si="19"/>
        <v>0</v>
      </c>
      <c r="H180" s="164">
        <v>91</v>
      </c>
      <c r="I180" s="162"/>
      <c r="J180" s="125"/>
    </row>
    <row r="181" spans="1:10" ht="23.25">
      <c r="A181" s="130"/>
      <c r="B181" s="132"/>
      <c r="C181" s="144"/>
      <c r="D181" s="144"/>
      <c r="E181" s="158">
        <f t="shared" si="17"/>
        <v>0</v>
      </c>
      <c r="F181" s="159" t="e">
        <f t="shared" si="18"/>
        <v>#DIV/0!</v>
      </c>
      <c r="G181" s="160">
        <f t="shared" si="19"/>
        <v>0</v>
      </c>
      <c r="H181" s="132">
        <v>92</v>
      </c>
      <c r="I181" s="162"/>
      <c r="J181" s="125"/>
    </row>
    <row r="182" spans="1:10" ht="23.25">
      <c r="A182" s="130"/>
      <c r="B182" s="132"/>
      <c r="C182" s="144"/>
      <c r="D182" s="144"/>
      <c r="E182" s="158">
        <f t="shared" si="17"/>
        <v>0</v>
      </c>
      <c r="F182" s="159" t="e">
        <f t="shared" si="18"/>
        <v>#DIV/0!</v>
      </c>
      <c r="G182" s="160">
        <f t="shared" si="19"/>
        <v>0</v>
      </c>
      <c r="H182" s="164">
        <v>93</v>
      </c>
      <c r="I182" s="162"/>
      <c r="J182" s="125"/>
    </row>
    <row r="183" spans="1:10" ht="23.25">
      <c r="A183" s="130"/>
      <c r="B183" s="132"/>
      <c r="C183" s="144"/>
      <c r="D183" s="144"/>
      <c r="E183" s="158">
        <f t="shared" si="17"/>
        <v>0</v>
      </c>
      <c r="F183" s="159" t="e">
        <f t="shared" si="18"/>
        <v>#DIV/0!</v>
      </c>
      <c r="G183" s="160">
        <f t="shared" si="19"/>
        <v>0</v>
      </c>
      <c r="H183" s="132">
        <v>94</v>
      </c>
      <c r="I183" s="162"/>
      <c r="J183" s="125"/>
    </row>
    <row r="184" spans="1:10" ht="23.25">
      <c r="A184" s="130"/>
      <c r="B184" s="132"/>
      <c r="C184" s="144"/>
      <c r="D184" s="144"/>
      <c r="E184" s="158">
        <f t="shared" si="17"/>
        <v>0</v>
      </c>
      <c r="F184" s="159" t="e">
        <f t="shared" si="18"/>
        <v>#DIV/0!</v>
      </c>
      <c r="G184" s="160">
        <f t="shared" si="19"/>
        <v>0</v>
      </c>
      <c r="H184" s="164">
        <v>95</v>
      </c>
      <c r="I184" s="162"/>
      <c r="J184" s="125"/>
    </row>
    <row r="185" spans="1:10" ht="23.25">
      <c r="A185" s="130"/>
      <c r="B185" s="132"/>
      <c r="C185" s="144"/>
      <c r="D185" s="144"/>
      <c r="E185" s="158">
        <f t="shared" si="17"/>
        <v>0</v>
      </c>
      <c r="F185" s="159" t="e">
        <f t="shared" si="18"/>
        <v>#DIV/0!</v>
      </c>
      <c r="G185" s="160">
        <f t="shared" si="19"/>
        <v>0</v>
      </c>
      <c r="H185" s="132">
        <v>96</v>
      </c>
      <c r="I185" s="162"/>
      <c r="J185" s="125"/>
    </row>
    <row r="186" spans="1:10" ht="23.25">
      <c r="A186" s="130"/>
      <c r="B186" s="132"/>
      <c r="C186" s="144"/>
      <c r="D186" s="144"/>
      <c r="E186" s="158">
        <f t="shared" si="17"/>
        <v>0</v>
      </c>
      <c r="F186" s="159" t="e">
        <f t="shared" si="18"/>
        <v>#DIV/0!</v>
      </c>
      <c r="G186" s="160">
        <f t="shared" si="19"/>
        <v>0</v>
      </c>
      <c r="H186" s="132">
        <v>76</v>
      </c>
      <c r="I186" s="162"/>
      <c r="J186" s="125"/>
    </row>
    <row r="187" spans="1:10" ht="23.25">
      <c r="A187" s="130"/>
      <c r="B187" s="132"/>
      <c r="C187" s="144"/>
      <c r="D187" s="144"/>
      <c r="E187" s="158">
        <f t="shared" si="17"/>
        <v>0</v>
      </c>
      <c r="F187" s="159" t="e">
        <f t="shared" si="18"/>
        <v>#DIV/0!</v>
      </c>
      <c r="G187" s="160">
        <f t="shared" si="19"/>
        <v>0</v>
      </c>
      <c r="H187" s="164">
        <v>77</v>
      </c>
      <c r="I187" s="162"/>
      <c r="J187" s="125"/>
    </row>
    <row r="188" spans="1:10" ht="23.25">
      <c r="A188" s="130"/>
      <c r="B188" s="132"/>
      <c r="C188" s="144"/>
      <c r="D188" s="144"/>
      <c r="E188" s="158">
        <f t="shared" si="17"/>
        <v>0</v>
      </c>
      <c r="F188" s="159" t="e">
        <f t="shared" si="18"/>
        <v>#DIV/0!</v>
      </c>
      <c r="G188" s="160">
        <f t="shared" si="19"/>
        <v>0</v>
      </c>
      <c r="H188" s="132">
        <v>78</v>
      </c>
      <c r="I188" s="162"/>
      <c r="J188" s="125"/>
    </row>
    <row r="189" spans="1:10" ht="23.25">
      <c r="A189" s="130"/>
      <c r="B189" s="132"/>
      <c r="C189" s="144"/>
      <c r="D189" s="144"/>
      <c r="E189" s="158">
        <f t="shared" si="17"/>
        <v>0</v>
      </c>
      <c r="F189" s="159" t="e">
        <f t="shared" si="18"/>
        <v>#DIV/0!</v>
      </c>
      <c r="G189" s="160">
        <f t="shared" si="19"/>
        <v>0</v>
      </c>
      <c r="H189" s="164">
        <v>79</v>
      </c>
      <c r="I189" s="162"/>
      <c r="J189" s="125"/>
    </row>
    <row r="190" spans="1:10" ht="23.25">
      <c r="A190" s="130"/>
      <c r="B190" s="132"/>
      <c r="C190" s="144"/>
      <c r="D190" s="144"/>
      <c r="E190" s="158">
        <f t="shared" si="17"/>
        <v>0</v>
      </c>
      <c r="F190" s="159" t="e">
        <f t="shared" si="18"/>
        <v>#DIV/0!</v>
      </c>
      <c r="G190" s="160">
        <f t="shared" si="19"/>
        <v>0</v>
      </c>
      <c r="H190" s="132">
        <v>80</v>
      </c>
      <c r="I190" s="162"/>
      <c r="J190" s="125"/>
    </row>
    <row r="191" spans="1:10" ht="23.25">
      <c r="A191" s="130"/>
      <c r="B191" s="132"/>
      <c r="C191" s="144"/>
      <c r="D191" s="144"/>
      <c r="E191" s="158">
        <f t="shared" si="17"/>
        <v>0</v>
      </c>
      <c r="F191" s="159" t="e">
        <f t="shared" si="18"/>
        <v>#DIV/0!</v>
      </c>
      <c r="G191" s="160">
        <f t="shared" si="19"/>
        <v>0</v>
      </c>
      <c r="H191" s="164">
        <v>81</v>
      </c>
      <c r="I191" s="162"/>
      <c r="J191" s="125"/>
    </row>
    <row r="192" spans="1:10" ht="23.25">
      <c r="A192" s="130"/>
      <c r="B192" s="132"/>
      <c r="C192" s="144"/>
      <c r="D192" s="144"/>
      <c r="E192" s="158">
        <f t="shared" si="17"/>
        <v>0</v>
      </c>
      <c r="F192" s="159" t="e">
        <f t="shared" si="18"/>
        <v>#DIV/0!</v>
      </c>
      <c r="G192" s="160">
        <f t="shared" si="19"/>
        <v>0</v>
      </c>
      <c r="H192" s="132">
        <v>82</v>
      </c>
      <c r="I192" s="162"/>
      <c r="J192" s="125"/>
    </row>
    <row r="193" spans="1:10" ht="23.25">
      <c r="A193" s="130"/>
      <c r="B193" s="132"/>
      <c r="C193" s="144"/>
      <c r="D193" s="144"/>
      <c r="E193" s="158">
        <f t="shared" si="17"/>
        <v>0</v>
      </c>
      <c r="F193" s="159" t="e">
        <f t="shared" si="18"/>
        <v>#DIV/0!</v>
      </c>
      <c r="G193" s="160">
        <f t="shared" si="19"/>
        <v>0</v>
      </c>
      <c r="H193" s="164">
        <v>83</v>
      </c>
      <c r="I193" s="162"/>
      <c r="J193" s="125"/>
    </row>
    <row r="194" spans="1:10" ht="23.25">
      <c r="A194" s="130"/>
      <c r="B194" s="132"/>
      <c r="C194" s="144"/>
      <c r="D194" s="144"/>
      <c r="E194" s="158">
        <f t="shared" si="17"/>
        <v>0</v>
      </c>
      <c r="F194" s="159" t="e">
        <f t="shared" si="18"/>
        <v>#DIV/0!</v>
      </c>
      <c r="G194" s="160">
        <f t="shared" si="19"/>
        <v>0</v>
      </c>
      <c r="H194" s="132">
        <v>84</v>
      </c>
      <c r="I194" s="162"/>
      <c r="J194" s="125"/>
    </row>
    <row r="195" spans="1:10" ht="23.25">
      <c r="A195" s="130"/>
      <c r="B195" s="132"/>
      <c r="C195" s="144"/>
      <c r="D195" s="144"/>
      <c r="E195" s="158">
        <f t="shared" si="17"/>
        <v>0</v>
      </c>
      <c r="F195" s="159" t="e">
        <f t="shared" si="18"/>
        <v>#DIV/0!</v>
      </c>
      <c r="G195" s="160">
        <f t="shared" si="19"/>
        <v>0</v>
      </c>
      <c r="H195" s="164">
        <v>85</v>
      </c>
      <c r="I195" s="162"/>
      <c r="J195" s="125"/>
    </row>
    <row r="196" spans="1:10" ht="23.25">
      <c r="A196" s="130"/>
      <c r="B196" s="132"/>
      <c r="C196" s="144"/>
      <c r="D196" s="144"/>
      <c r="E196" s="158">
        <f t="shared" si="17"/>
        <v>0</v>
      </c>
      <c r="F196" s="159" t="e">
        <f t="shared" si="18"/>
        <v>#DIV/0!</v>
      </c>
      <c r="G196" s="160">
        <f t="shared" si="19"/>
        <v>0</v>
      </c>
      <c r="H196" s="132">
        <v>86</v>
      </c>
      <c r="I196" s="162"/>
      <c r="J196" s="125"/>
    </row>
    <row r="197" spans="1:10" ht="23.25">
      <c r="A197" s="130"/>
      <c r="B197" s="132"/>
      <c r="C197" s="144"/>
      <c r="D197" s="144"/>
      <c r="E197" s="158">
        <f t="shared" si="17"/>
        <v>0</v>
      </c>
      <c r="F197" s="159" t="e">
        <f t="shared" si="18"/>
        <v>#DIV/0!</v>
      </c>
      <c r="G197" s="160">
        <f t="shared" si="19"/>
        <v>0</v>
      </c>
      <c r="H197" s="164">
        <v>87</v>
      </c>
      <c r="I197" s="162"/>
      <c r="J197" s="125"/>
    </row>
    <row r="198" spans="1:10" ht="23.25">
      <c r="A198" s="130"/>
      <c r="B198" s="132"/>
      <c r="C198" s="144"/>
      <c r="D198" s="144"/>
      <c r="E198" s="158">
        <f t="shared" si="17"/>
        <v>0</v>
      </c>
      <c r="F198" s="159" t="e">
        <f t="shared" si="18"/>
        <v>#DIV/0!</v>
      </c>
      <c r="G198" s="160">
        <f t="shared" si="19"/>
        <v>0</v>
      </c>
      <c r="H198" s="132">
        <v>88</v>
      </c>
      <c r="I198" s="162"/>
      <c r="J198" s="125"/>
    </row>
    <row r="199" spans="1:10" ht="23.25">
      <c r="A199" s="130"/>
      <c r="B199" s="132"/>
      <c r="C199" s="144"/>
      <c r="D199" s="144"/>
      <c r="E199" s="158">
        <f t="shared" si="17"/>
        <v>0</v>
      </c>
      <c r="F199" s="159" t="e">
        <f t="shared" si="18"/>
        <v>#DIV/0!</v>
      </c>
      <c r="G199" s="160">
        <f t="shared" si="19"/>
        <v>0</v>
      </c>
      <c r="H199" s="164">
        <v>89</v>
      </c>
      <c r="I199" s="162"/>
      <c r="J199" s="125"/>
    </row>
    <row r="200" spans="1:10" ht="23.25">
      <c r="A200" s="130"/>
      <c r="B200" s="132"/>
      <c r="C200" s="144"/>
      <c r="D200" s="144"/>
      <c r="E200" s="158">
        <f t="shared" si="17"/>
        <v>0</v>
      </c>
      <c r="F200" s="159" t="e">
        <f t="shared" si="18"/>
        <v>#DIV/0!</v>
      </c>
      <c r="G200" s="160">
        <f t="shared" si="19"/>
        <v>0</v>
      </c>
      <c r="H200" s="132">
        <v>90</v>
      </c>
      <c r="I200" s="162"/>
      <c r="J200" s="125"/>
    </row>
    <row r="201" spans="1:10" ht="23.25">
      <c r="A201" s="130"/>
      <c r="B201" s="132"/>
      <c r="C201" s="144"/>
      <c r="D201" s="144"/>
      <c r="E201" s="158">
        <f t="shared" si="17"/>
        <v>0</v>
      </c>
      <c r="F201" s="159" t="e">
        <f t="shared" si="18"/>
        <v>#DIV/0!</v>
      </c>
      <c r="G201" s="160">
        <f t="shared" si="19"/>
        <v>0</v>
      </c>
      <c r="H201" s="164">
        <v>91</v>
      </c>
      <c r="I201" s="162"/>
      <c r="J201" s="125"/>
    </row>
    <row r="202" spans="1:10" ht="23.25">
      <c r="A202" s="130"/>
      <c r="B202" s="132"/>
      <c r="C202" s="144"/>
      <c r="D202" s="144"/>
      <c r="E202" s="158">
        <f t="shared" si="17"/>
        <v>0</v>
      </c>
      <c r="F202" s="159" t="e">
        <f t="shared" si="18"/>
        <v>#DIV/0!</v>
      </c>
      <c r="G202" s="160">
        <f t="shared" si="19"/>
        <v>0</v>
      </c>
      <c r="H202" s="132">
        <v>92</v>
      </c>
      <c r="I202" s="162"/>
      <c r="J202" s="125"/>
    </row>
    <row r="203" spans="1:10" ht="23.25">
      <c r="A203" s="130"/>
      <c r="B203" s="132"/>
      <c r="C203" s="144"/>
      <c r="D203" s="144"/>
      <c r="E203" s="158">
        <f t="shared" si="17"/>
        <v>0</v>
      </c>
      <c r="F203" s="159" t="e">
        <f t="shared" si="18"/>
        <v>#DIV/0!</v>
      </c>
      <c r="G203" s="160">
        <f t="shared" si="19"/>
        <v>0</v>
      </c>
      <c r="H203" s="164">
        <v>93</v>
      </c>
      <c r="I203" s="162"/>
      <c r="J203" s="125"/>
    </row>
    <row r="204" spans="1:10" ht="23.25">
      <c r="A204" s="130"/>
      <c r="B204" s="132"/>
      <c r="C204" s="144"/>
      <c r="D204" s="144"/>
      <c r="E204" s="158">
        <f t="shared" si="17"/>
        <v>0</v>
      </c>
      <c r="F204" s="159" t="e">
        <f t="shared" si="18"/>
        <v>#DIV/0!</v>
      </c>
      <c r="G204" s="160">
        <f t="shared" si="19"/>
        <v>0</v>
      </c>
      <c r="H204" s="132">
        <v>94</v>
      </c>
      <c r="I204" s="162"/>
      <c r="J204" s="125"/>
    </row>
    <row r="205" spans="1:10" ht="23.25">
      <c r="A205" s="130"/>
      <c r="B205" s="132"/>
      <c r="C205" s="144"/>
      <c r="D205" s="144"/>
      <c r="E205" s="158">
        <f t="shared" si="17"/>
        <v>0</v>
      </c>
      <c r="F205" s="159" t="e">
        <f t="shared" si="18"/>
        <v>#DIV/0!</v>
      </c>
      <c r="G205" s="160">
        <f t="shared" si="19"/>
        <v>0</v>
      </c>
      <c r="H205" s="164">
        <v>95</v>
      </c>
      <c r="I205" s="162"/>
      <c r="J205" s="125"/>
    </row>
    <row r="206" spans="1:10" ht="23.25">
      <c r="A206" s="130"/>
      <c r="B206" s="132"/>
      <c r="C206" s="144"/>
      <c r="D206" s="144"/>
      <c r="E206" s="158">
        <f t="shared" si="17"/>
        <v>0</v>
      </c>
      <c r="F206" s="159" t="e">
        <f t="shared" si="18"/>
        <v>#DIV/0!</v>
      </c>
      <c r="G206" s="160">
        <f t="shared" si="19"/>
        <v>0</v>
      </c>
      <c r="H206" s="132">
        <v>96</v>
      </c>
      <c r="I206" s="162"/>
      <c r="J206" s="125"/>
    </row>
    <row r="207" spans="1:10" ht="23.25">
      <c r="A207" s="130"/>
      <c r="B207" s="132"/>
      <c r="C207" s="144"/>
      <c r="D207" s="144"/>
      <c r="E207" s="158">
        <f t="shared" si="17"/>
        <v>0</v>
      </c>
      <c r="F207" s="159" t="e">
        <f t="shared" si="18"/>
        <v>#DIV/0!</v>
      </c>
      <c r="G207" s="160">
        <f t="shared" si="19"/>
        <v>0</v>
      </c>
      <c r="H207" s="164">
        <v>97</v>
      </c>
      <c r="I207" s="162"/>
      <c r="J207" s="125"/>
    </row>
    <row r="208" spans="1:10" ht="23.25">
      <c r="A208" s="130"/>
      <c r="B208" s="132"/>
      <c r="C208" s="144"/>
      <c r="D208" s="144"/>
      <c r="E208" s="158">
        <f t="shared" si="17"/>
        <v>0</v>
      </c>
      <c r="F208" s="159" t="e">
        <f t="shared" si="18"/>
        <v>#DIV/0!</v>
      </c>
      <c r="G208" s="160">
        <f t="shared" si="19"/>
        <v>0</v>
      </c>
      <c r="H208" s="132">
        <v>98</v>
      </c>
      <c r="I208" s="162"/>
      <c r="J208" s="125"/>
    </row>
    <row r="209" spans="1:10" ht="23.25">
      <c r="A209" s="130"/>
      <c r="B209" s="132"/>
      <c r="C209" s="144"/>
      <c r="D209" s="144"/>
      <c r="E209" s="158">
        <f aca="true" t="shared" si="20" ref="E209:E272">D209-C209</f>
        <v>0</v>
      </c>
      <c r="F209" s="159" t="e">
        <f aca="true" t="shared" si="21" ref="F209:F272">((10^6)*E209/G209)</f>
        <v>#DIV/0!</v>
      </c>
      <c r="G209" s="160">
        <f aca="true" t="shared" si="22" ref="G209:G272">I209-J209</f>
        <v>0</v>
      </c>
      <c r="H209" s="164">
        <v>99</v>
      </c>
      <c r="I209" s="162"/>
      <c r="J209" s="125"/>
    </row>
    <row r="210" spans="1:10" ht="23.25">
      <c r="A210" s="130"/>
      <c r="B210" s="132"/>
      <c r="C210" s="144"/>
      <c r="D210" s="144"/>
      <c r="E210" s="158">
        <f t="shared" si="20"/>
        <v>0</v>
      </c>
      <c r="F210" s="159" t="e">
        <f t="shared" si="21"/>
        <v>#DIV/0!</v>
      </c>
      <c r="G210" s="160">
        <f t="shared" si="22"/>
        <v>0</v>
      </c>
      <c r="H210" s="132">
        <v>100</v>
      </c>
      <c r="I210" s="162"/>
      <c r="J210" s="125"/>
    </row>
    <row r="211" spans="1:10" ht="23.25">
      <c r="A211" s="130"/>
      <c r="B211" s="132"/>
      <c r="C211" s="144"/>
      <c r="D211" s="144"/>
      <c r="E211" s="158">
        <f t="shared" si="20"/>
        <v>0</v>
      </c>
      <c r="F211" s="159" t="e">
        <f t="shared" si="21"/>
        <v>#DIV/0!</v>
      </c>
      <c r="G211" s="160">
        <f t="shared" si="22"/>
        <v>0</v>
      </c>
      <c r="H211" s="164">
        <v>101</v>
      </c>
      <c r="I211" s="162"/>
      <c r="J211" s="125"/>
    </row>
    <row r="212" spans="1:10" ht="23.25">
      <c r="A212" s="171"/>
      <c r="B212" s="172"/>
      <c r="C212" s="173"/>
      <c r="D212" s="173"/>
      <c r="E212" s="174">
        <f t="shared" si="20"/>
        <v>0</v>
      </c>
      <c r="F212" s="175" t="e">
        <f t="shared" si="21"/>
        <v>#DIV/0!</v>
      </c>
      <c r="G212" s="176">
        <f t="shared" si="22"/>
        <v>0</v>
      </c>
      <c r="H212" s="172">
        <v>102</v>
      </c>
      <c r="I212" s="177"/>
      <c r="J212" s="178"/>
    </row>
    <row r="213" spans="1:10" ht="23.25">
      <c r="A213" s="130"/>
      <c r="B213" s="164"/>
      <c r="C213" s="165"/>
      <c r="D213" s="165"/>
      <c r="E213" s="166">
        <f t="shared" si="20"/>
        <v>0</v>
      </c>
      <c r="F213" s="167" t="e">
        <f t="shared" si="21"/>
        <v>#DIV/0!</v>
      </c>
      <c r="G213" s="168">
        <f t="shared" si="22"/>
        <v>0</v>
      </c>
      <c r="H213" s="164">
        <v>1</v>
      </c>
      <c r="I213" s="169"/>
      <c r="J213" s="170"/>
    </row>
    <row r="214" spans="1:10" ht="23.25">
      <c r="A214" s="130"/>
      <c r="B214" s="132"/>
      <c r="C214" s="144"/>
      <c r="D214" s="144"/>
      <c r="E214" s="158">
        <f t="shared" si="20"/>
        <v>0</v>
      </c>
      <c r="F214" s="159" t="e">
        <f t="shared" si="21"/>
        <v>#DIV/0!</v>
      </c>
      <c r="G214" s="160">
        <f t="shared" si="22"/>
        <v>0</v>
      </c>
      <c r="H214" s="132">
        <v>2</v>
      </c>
      <c r="I214" s="162"/>
      <c r="J214" s="125"/>
    </row>
    <row r="215" spans="1:10" ht="23.25">
      <c r="A215" s="130"/>
      <c r="B215" s="164"/>
      <c r="C215" s="144"/>
      <c r="D215" s="144"/>
      <c r="E215" s="158">
        <f t="shared" si="20"/>
        <v>0</v>
      </c>
      <c r="F215" s="159" t="e">
        <f t="shared" si="21"/>
        <v>#DIV/0!</v>
      </c>
      <c r="G215" s="160">
        <f t="shared" si="22"/>
        <v>0</v>
      </c>
      <c r="H215" s="164">
        <v>3</v>
      </c>
      <c r="I215" s="162"/>
      <c r="J215" s="125"/>
    </row>
    <row r="216" spans="1:10" ht="23.25">
      <c r="A216" s="130"/>
      <c r="B216" s="132"/>
      <c r="C216" s="144"/>
      <c r="D216" s="144"/>
      <c r="E216" s="158">
        <f t="shared" si="20"/>
        <v>0</v>
      </c>
      <c r="F216" s="159" t="e">
        <f t="shared" si="21"/>
        <v>#DIV/0!</v>
      </c>
      <c r="G216" s="160">
        <f t="shared" si="22"/>
        <v>0</v>
      </c>
      <c r="H216" s="132">
        <v>4</v>
      </c>
      <c r="I216" s="162"/>
      <c r="J216" s="125"/>
    </row>
    <row r="217" spans="1:10" ht="23.25">
      <c r="A217" s="130"/>
      <c r="B217" s="164"/>
      <c r="C217" s="144"/>
      <c r="D217" s="144"/>
      <c r="E217" s="158">
        <f t="shared" si="20"/>
        <v>0</v>
      </c>
      <c r="F217" s="159" t="e">
        <f t="shared" si="21"/>
        <v>#DIV/0!</v>
      </c>
      <c r="G217" s="160">
        <f t="shared" si="22"/>
        <v>0</v>
      </c>
      <c r="H217" s="164">
        <v>5</v>
      </c>
      <c r="I217" s="162"/>
      <c r="J217" s="125"/>
    </row>
    <row r="218" spans="1:10" ht="23.25">
      <c r="A218" s="130"/>
      <c r="B218" s="132"/>
      <c r="C218" s="144"/>
      <c r="D218" s="144"/>
      <c r="E218" s="158">
        <f t="shared" si="20"/>
        <v>0</v>
      </c>
      <c r="F218" s="159" t="e">
        <f t="shared" si="21"/>
        <v>#DIV/0!</v>
      </c>
      <c r="G218" s="160">
        <f t="shared" si="22"/>
        <v>0</v>
      </c>
      <c r="H218" s="132">
        <v>6</v>
      </c>
      <c r="I218" s="162"/>
      <c r="J218" s="125"/>
    </row>
    <row r="219" spans="1:10" ht="23.25">
      <c r="A219" s="130"/>
      <c r="B219" s="132"/>
      <c r="C219" s="144"/>
      <c r="D219" s="144"/>
      <c r="E219" s="158">
        <f t="shared" si="20"/>
        <v>0</v>
      </c>
      <c r="F219" s="159" t="e">
        <f t="shared" si="21"/>
        <v>#DIV/0!</v>
      </c>
      <c r="G219" s="160">
        <f t="shared" si="22"/>
        <v>0</v>
      </c>
      <c r="H219" s="164">
        <v>7</v>
      </c>
      <c r="I219" s="162"/>
      <c r="J219" s="125"/>
    </row>
    <row r="220" spans="1:10" ht="23.25">
      <c r="A220" s="130"/>
      <c r="B220" s="132"/>
      <c r="C220" s="144"/>
      <c r="D220" s="144"/>
      <c r="E220" s="158">
        <f t="shared" si="20"/>
        <v>0</v>
      </c>
      <c r="F220" s="159" t="e">
        <f t="shared" si="21"/>
        <v>#DIV/0!</v>
      </c>
      <c r="G220" s="160">
        <f t="shared" si="22"/>
        <v>0</v>
      </c>
      <c r="H220" s="132">
        <v>8</v>
      </c>
      <c r="I220" s="162"/>
      <c r="J220" s="125"/>
    </row>
    <row r="221" spans="1:10" ht="23.25">
      <c r="A221" s="130"/>
      <c r="B221" s="132"/>
      <c r="C221" s="144"/>
      <c r="D221" s="144"/>
      <c r="E221" s="158">
        <f t="shared" si="20"/>
        <v>0</v>
      </c>
      <c r="F221" s="159" t="e">
        <f t="shared" si="21"/>
        <v>#DIV/0!</v>
      </c>
      <c r="G221" s="160">
        <f t="shared" si="22"/>
        <v>0</v>
      </c>
      <c r="H221" s="164">
        <v>9</v>
      </c>
      <c r="I221" s="162"/>
      <c r="J221" s="125"/>
    </row>
    <row r="222" spans="1:10" ht="23.25">
      <c r="A222" s="130"/>
      <c r="B222" s="132"/>
      <c r="C222" s="144"/>
      <c r="D222" s="144"/>
      <c r="E222" s="158">
        <f t="shared" si="20"/>
        <v>0</v>
      </c>
      <c r="F222" s="159" t="e">
        <f t="shared" si="21"/>
        <v>#DIV/0!</v>
      </c>
      <c r="G222" s="160">
        <f t="shared" si="22"/>
        <v>0</v>
      </c>
      <c r="H222" s="132">
        <v>10</v>
      </c>
      <c r="I222" s="162"/>
      <c r="J222" s="125"/>
    </row>
    <row r="223" spans="1:10" ht="23.25">
      <c r="A223" s="130"/>
      <c r="B223" s="132"/>
      <c r="C223" s="144"/>
      <c r="D223" s="144"/>
      <c r="E223" s="158">
        <f t="shared" si="20"/>
        <v>0</v>
      </c>
      <c r="F223" s="159" t="e">
        <f t="shared" si="21"/>
        <v>#DIV/0!</v>
      </c>
      <c r="G223" s="160">
        <f t="shared" si="22"/>
        <v>0</v>
      </c>
      <c r="H223" s="164">
        <v>11</v>
      </c>
      <c r="I223" s="162"/>
      <c r="J223" s="125"/>
    </row>
    <row r="224" spans="1:10" ht="23.25">
      <c r="A224" s="130"/>
      <c r="B224" s="132"/>
      <c r="C224" s="144"/>
      <c r="D224" s="144"/>
      <c r="E224" s="158">
        <f t="shared" si="20"/>
        <v>0</v>
      </c>
      <c r="F224" s="159" t="e">
        <f t="shared" si="21"/>
        <v>#DIV/0!</v>
      </c>
      <c r="G224" s="160">
        <f t="shared" si="22"/>
        <v>0</v>
      </c>
      <c r="H224" s="132">
        <v>12</v>
      </c>
      <c r="I224" s="162"/>
      <c r="J224" s="125"/>
    </row>
    <row r="225" spans="1:10" ht="23.25">
      <c r="A225" s="130"/>
      <c r="B225" s="132"/>
      <c r="C225" s="144"/>
      <c r="D225" s="144"/>
      <c r="E225" s="158">
        <f t="shared" si="20"/>
        <v>0</v>
      </c>
      <c r="F225" s="159" t="e">
        <f t="shared" si="21"/>
        <v>#DIV/0!</v>
      </c>
      <c r="G225" s="160">
        <f t="shared" si="22"/>
        <v>0</v>
      </c>
      <c r="H225" s="164">
        <v>13</v>
      </c>
      <c r="I225" s="162"/>
      <c r="J225" s="125"/>
    </row>
    <row r="226" spans="1:10" ht="23.25">
      <c r="A226" s="130"/>
      <c r="B226" s="132"/>
      <c r="C226" s="144"/>
      <c r="D226" s="144"/>
      <c r="E226" s="158">
        <f t="shared" si="20"/>
        <v>0</v>
      </c>
      <c r="F226" s="159" t="e">
        <f t="shared" si="21"/>
        <v>#DIV/0!</v>
      </c>
      <c r="G226" s="160">
        <f t="shared" si="22"/>
        <v>0</v>
      </c>
      <c r="H226" s="132">
        <v>14</v>
      </c>
      <c r="I226" s="162"/>
      <c r="J226" s="125"/>
    </row>
    <row r="227" spans="1:10" ht="23.25">
      <c r="A227" s="130"/>
      <c r="B227" s="132"/>
      <c r="C227" s="144"/>
      <c r="D227" s="144"/>
      <c r="E227" s="158">
        <f t="shared" si="20"/>
        <v>0</v>
      </c>
      <c r="F227" s="159" t="e">
        <f t="shared" si="21"/>
        <v>#DIV/0!</v>
      </c>
      <c r="G227" s="160">
        <f t="shared" si="22"/>
        <v>0</v>
      </c>
      <c r="H227" s="164">
        <v>15</v>
      </c>
      <c r="I227" s="162"/>
      <c r="J227" s="125"/>
    </row>
    <row r="228" spans="1:10" ht="23.25">
      <c r="A228" s="130"/>
      <c r="B228" s="132"/>
      <c r="C228" s="144"/>
      <c r="D228" s="144"/>
      <c r="E228" s="158">
        <f t="shared" si="20"/>
        <v>0</v>
      </c>
      <c r="F228" s="159" t="e">
        <f t="shared" si="21"/>
        <v>#DIV/0!</v>
      </c>
      <c r="G228" s="160">
        <f t="shared" si="22"/>
        <v>0</v>
      </c>
      <c r="H228" s="132">
        <v>16</v>
      </c>
      <c r="I228" s="162"/>
      <c r="J228" s="125"/>
    </row>
    <row r="229" spans="1:10" ht="23.25">
      <c r="A229" s="130"/>
      <c r="B229" s="132"/>
      <c r="C229" s="144"/>
      <c r="D229" s="144"/>
      <c r="E229" s="158">
        <f t="shared" si="20"/>
        <v>0</v>
      </c>
      <c r="F229" s="159" t="e">
        <f t="shared" si="21"/>
        <v>#DIV/0!</v>
      </c>
      <c r="G229" s="160">
        <f t="shared" si="22"/>
        <v>0</v>
      </c>
      <c r="H229" s="164">
        <v>17</v>
      </c>
      <c r="I229" s="162"/>
      <c r="J229" s="125"/>
    </row>
    <row r="230" spans="1:10" ht="23.25">
      <c r="A230" s="130"/>
      <c r="B230" s="132"/>
      <c r="C230" s="144"/>
      <c r="D230" s="144"/>
      <c r="E230" s="158">
        <f t="shared" si="20"/>
        <v>0</v>
      </c>
      <c r="F230" s="159" t="e">
        <f t="shared" si="21"/>
        <v>#DIV/0!</v>
      </c>
      <c r="G230" s="160">
        <f t="shared" si="22"/>
        <v>0</v>
      </c>
      <c r="H230" s="132">
        <v>18</v>
      </c>
      <c r="I230" s="162"/>
      <c r="J230" s="125"/>
    </row>
    <row r="231" spans="1:10" ht="23.25">
      <c r="A231" s="130"/>
      <c r="B231" s="132"/>
      <c r="C231" s="144"/>
      <c r="D231" s="144"/>
      <c r="E231" s="158">
        <f t="shared" si="20"/>
        <v>0</v>
      </c>
      <c r="F231" s="159" t="e">
        <f t="shared" si="21"/>
        <v>#DIV/0!</v>
      </c>
      <c r="G231" s="160">
        <f t="shared" si="22"/>
        <v>0</v>
      </c>
      <c r="H231" s="164">
        <v>19</v>
      </c>
      <c r="I231" s="162"/>
      <c r="J231" s="125"/>
    </row>
    <row r="232" spans="1:10" ht="23.25">
      <c r="A232" s="130"/>
      <c r="B232" s="132"/>
      <c r="C232" s="144"/>
      <c r="D232" s="144"/>
      <c r="E232" s="158">
        <f t="shared" si="20"/>
        <v>0</v>
      </c>
      <c r="F232" s="159" t="e">
        <f t="shared" si="21"/>
        <v>#DIV/0!</v>
      </c>
      <c r="G232" s="160">
        <f t="shared" si="22"/>
        <v>0</v>
      </c>
      <c r="H232" s="132">
        <v>20</v>
      </c>
      <c r="I232" s="162"/>
      <c r="J232" s="125"/>
    </row>
    <row r="233" spans="1:10" ht="23.25">
      <c r="A233" s="130"/>
      <c r="B233" s="132"/>
      <c r="C233" s="144"/>
      <c r="D233" s="144"/>
      <c r="E233" s="158">
        <f t="shared" si="20"/>
        <v>0</v>
      </c>
      <c r="F233" s="159" t="e">
        <f t="shared" si="21"/>
        <v>#DIV/0!</v>
      </c>
      <c r="G233" s="160">
        <f t="shared" si="22"/>
        <v>0</v>
      </c>
      <c r="H233" s="164">
        <v>21</v>
      </c>
      <c r="I233" s="162"/>
      <c r="J233" s="125"/>
    </row>
    <row r="234" spans="1:10" ht="23.25">
      <c r="A234" s="130"/>
      <c r="B234" s="132"/>
      <c r="C234" s="144"/>
      <c r="D234" s="144"/>
      <c r="E234" s="158">
        <f t="shared" si="20"/>
        <v>0</v>
      </c>
      <c r="F234" s="159" t="e">
        <f t="shared" si="21"/>
        <v>#DIV/0!</v>
      </c>
      <c r="G234" s="160">
        <f t="shared" si="22"/>
        <v>0</v>
      </c>
      <c r="H234" s="132">
        <v>22</v>
      </c>
      <c r="I234" s="162"/>
      <c r="J234" s="125"/>
    </row>
    <row r="235" spans="1:10" ht="23.25">
      <c r="A235" s="130"/>
      <c r="B235" s="132"/>
      <c r="C235" s="144"/>
      <c r="D235" s="144"/>
      <c r="E235" s="158">
        <f t="shared" si="20"/>
        <v>0</v>
      </c>
      <c r="F235" s="159" t="e">
        <f t="shared" si="21"/>
        <v>#DIV/0!</v>
      </c>
      <c r="G235" s="160">
        <f t="shared" si="22"/>
        <v>0</v>
      </c>
      <c r="H235" s="164">
        <v>23</v>
      </c>
      <c r="I235" s="162"/>
      <c r="J235" s="125"/>
    </row>
    <row r="236" spans="1:10" ht="23.25">
      <c r="A236" s="130"/>
      <c r="B236" s="132"/>
      <c r="C236" s="144"/>
      <c r="D236" s="144"/>
      <c r="E236" s="158">
        <f t="shared" si="20"/>
        <v>0</v>
      </c>
      <c r="F236" s="159" t="e">
        <f t="shared" si="21"/>
        <v>#DIV/0!</v>
      </c>
      <c r="G236" s="160">
        <f t="shared" si="22"/>
        <v>0</v>
      </c>
      <c r="H236" s="132">
        <v>24</v>
      </c>
      <c r="I236" s="162"/>
      <c r="J236" s="125"/>
    </row>
    <row r="237" spans="1:10" ht="23.25">
      <c r="A237" s="130"/>
      <c r="B237" s="132"/>
      <c r="C237" s="144"/>
      <c r="D237" s="144"/>
      <c r="E237" s="158">
        <f t="shared" si="20"/>
        <v>0</v>
      </c>
      <c r="F237" s="159" t="e">
        <f t="shared" si="21"/>
        <v>#DIV/0!</v>
      </c>
      <c r="G237" s="160">
        <f t="shared" si="22"/>
        <v>0</v>
      </c>
      <c r="H237" s="164">
        <v>25</v>
      </c>
      <c r="I237" s="162"/>
      <c r="J237" s="125"/>
    </row>
    <row r="238" spans="1:10" ht="23.25">
      <c r="A238" s="130"/>
      <c r="B238" s="132"/>
      <c r="C238" s="144"/>
      <c r="D238" s="144"/>
      <c r="E238" s="158">
        <f t="shared" si="20"/>
        <v>0</v>
      </c>
      <c r="F238" s="159" t="e">
        <f t="shared" si="21"/>
        <v>#DIV/0!</v>
      </c>
      <c r="G238" s="160">
        <f t="shared" si="22"/>
        <v>0</v>
      </c>
      <c r="H238" s="132">
        <v>26</v>
      </c>
      <c r="I238" s="162"/>
      <c r="J238" s="125"/>
    </row>
    <row r="239" spans="1:10" ht="23.25">
      <c r="A239" s="130"/>
      <c r="B239" s="132"/>
      <c r="C239" s="144"/>
      <c r="D239" s="144"/>
      <c r="E239" s="158">
        <f t="shared" si="20"/>
        <v>0</v>
      </c>
      <c r="F239" s="159" t="e">
        <f t="shared" si="21"/>
        <v>#DIV/0!</v>
      </c>
      <c r="G239" s="160">
        <f t="shared" si="22"/>
        <v>0</v>
      </c>
      <c r="H239" s="164">
        <v>27</v>
      </c>
      <c r="I239" s="162"/>
      <c r="J239" s="125"/>
    </row>
    <row r="240" spans="1:10" ht="23.25">
      <c r="A240" s="130"/>
      <c r="B240" s="132"/>
      <c r="C240" s="144"/>
      <c r="D240" s="144"/>
      <c r="E240" s="158">
        <f t="shared" si="20"/>
        <v>0</v>
      </c>
      <c r="F240" s="159" t="e">
        <f t="shared" si="21"/>
        <v>#DIV/0!</v>
      </c>
      <c r="G240" s="160">
        <f t="shared" si="22"/>
        <v>0</v>
      </c>
      <c r="H240" s="132">
        <v>28</v>
      </c>
      <c r="I240" s="162"/>
      <c r="J240" s="125"/>
    </row>
    <row r="241" spans="1:10" ht="23.25">
      <c r="A241" s="130"/>
      <c r="B241" s="132"/>
      <c r="C241" s="144"/>
      <c r="D241" s="144"/>
      <c r="E241" s="158">
        <f t="shared" si="20"/>
        <v>0</v>
      </c>
      <c r="F241" s="159" t="e">
        <f t="shared" si="21"/>
        <v>#DIV/0!</v>
      </c>
      <c r="G241" s="160">
        <f t="shared" si="22"/>
        <v>0</v>
      </c>
      <c r="H241" s="164">
        <v>29</v>
      </c>
      <c r="I241" s="162"/>
      <c r="J241" s="125"/>
    </row>
    <row r="242" spans="1:10" ht="23.25">
      <c r="A242" s="130"/>
      <c r="B242" s="132"/>
      <c r="C242" s="144"/>
      <c r="D242" s="144"/>
      <c r="E242" s="158">
        <f t="shared" si="20"/>
        <v>0</v>
      </c>
      <c r="F242" s="159" t="e">
        <f t="shared" si="21"/>
        <v>#DIV/0!</v>
      </c>
      <c r="G242" s="160">
        <f t="shared" si="22"/>
        <v>0</v>
      </c>
      <c r="H242" s="132">
        <v>30</v>
      </c>
      <c r="I242" s="162"/>
      <c r="J242" s="125"/>
    </row>
    <row r="243" spans="1:10" ht="23.25">
      <c r="A243" s="130"/>
      <c r="B243" s="132"/>
      <c r="C243" s="144"/>
      <c r="D243" s="144"/>
      <c r="E243" s="158">
        <f t="shared" si="20"/>
        <v>0</v>
      </c>
      <c r="F243" s="159" t="e">
        <f t="shared" si="21"/>
        <v>#DIV/0!</v>
      </c>
      <c r="G243" s="160">
        <f t="shared" si="22"/>
        <v>0</v>
      </c>
      <c r="H243" s="164">
        <v>31</v>
      </c>
      <c r="I243" s="162"/>
      <c r="J243" s="125"/>
    </row>
    <row r="244" spans="1:10" ht="23.25">
      <c r="A244" s="130"/>
      <c r="B244" s="132"/>
      <c r="C244" s="144"/>
      <c r="D244" s="144"/>
      <c r="E244" s="158">
        <f t="shared" si="20"/>
        <v>0</v>
      </c>
      <c r="F244" s="159" t="e">
        <f t="shared" si="21"/>
        <v>#DIV/0!</v>
      </c>
      <c r="G244" s="160">
        <f t="shared" si="22"/>
        <v>0</v>
      </c>
      <c r="H244" s="132">
        <v>32</v>
      </c>
      <c r="I244" s="162"/>
      <c r="J244" s="125"/>
    </row>
    <row r="245" spans="1:10" ht="23.25">
      <c r="A245" s="130"/>
      <c r="B245" s="132"/>
      <c r="C245" s="144"/>
      <c r="D245" s="144"/>
      <c r="E245" s="158">
        <f t="shared" si="20"/>
        <v>0</v>
      </c>
      <c r="F245" s="159" t="e">
        <f t="shared" si="21"/>
        <v>#DIV/0!</v>
      </c>
      <c r="G245" s="160">
        <f t="shared" si="22"/>
        <v>0</v>
      </c>
      <c r="H245" s="164">
        <v>33</v>
      </c>
      <c r="I245" s="162"/>
      <c r="J245" s="125"/>
    </row>
    <row r="246" spans="1:10" ht="23.25">
      <c r="A246" s="130"/>
      <c r="B246" s="132"/>
      <c r="C246" s="144"/>
      <c r="D246" s="144"/>
      <c r="E246" s="158">
        <f t="shared" si="20"/>
        <v>0</v>
      </c>
      <c r="F246" s="159" t="e">
        <f t="shared" si="21"/>
        <v>#DIV/0!</v>
      </c>
      <c r="G246" s="160">
        <f t="shared" si="22"/>
        <v>0</v>
      </c>
      <c r="H246" s="132">
        <v>34</v>
      </c>
      <c r="I246" s="162"/>
      <c r="J246" s="125"/>
    </row>
    <row r="247" spans="1:10" ht="23.25">
      <c r="A247" s="130"/>
      <c r="B247" s="132"/>
      <c r="C247" s="144"/>
      <c r="D247" s="144"/>
      <c r="E247" s="158">
        <f t="shared" si="20"/>
        <v>0</v>
      </c>
      <c r="F247" s="159" t="e">
        <f t="shared" si="21"/>
        <v>#DIV/0!</v>
      </c>
      <c r="G247" s="160">
        <f t="shared" si="22"/>
        <v>0</v>
      </c>
      <c r="H247" s="164">
        <v>35</v>
      </c>
      <c r="I247" s="162"/>
      <c r="J247" s="125"/>
    </row>
    <row r="248" spans="1:10" ht="23.25">
      <c r="A248" s="130"/>
      <c r="B248" s="132"/>
      <c r="C248" s="144"/>
      <c r="D248" s="144"/>
      <c r="E248" s="158">
        <f t="shared" si="20"/>
        <v>0</v>
      </c>
      <c r="F248" s="159" t="e">
        <f t="shared" si="21"/>
        <v>#DIV/0!</v>
      </c>
      <c r="G248" s="160">
        <f t="shared" si="22"/>
        <v>0</v>
      </c>
      <c r="H248" s="132">
        <v>36</v>
      </c>
      <c r="I248" s="162"/>
      <c r="J248" s="125"/>
    </row>
    <row r="249" spans="1:10" ht="23.25">
      <c r="A249" s="130"/>
      <c r="B249" s="132"/>
      <c r="C249" s="144"/>
      <c r="D249" s="144"/>
      <c r="E249" s="158">
        <f t="shared" si="20"/>
        <v>0</v>
      </c>
      <c r="F249" s="159" t="e">
        <f t="shared" si="21"/>
        <v>#DIV/0!</v>
      </c>
      <c r="G249" s="160">
        <f t="shared" si="22"/>
        <v>0</v>
      </c>
      <c r="H249" s="164">
        <v>37</v>
      </c>
      <c r="I249" s="162"/>
      <c r="J249" s="125"/>
    </row>
    <row r="250" spans="1:10" ht="23.25">
      <c r="A250" s="130"/>
      <c r="B250" s="132"/>
      <c r="C250" s="144"/>
      <c r="D250" s="144"/>
      <c r="E250" s="158">
        <f t="shared" si="20"/>
        <v>0</v>
      </c>
      <c r="F250" s="159" t="e">
        <f t="shared" si="21"/>
        <v>#DIV/0!</v>
      </c>
      <c r="G250" s="160">
        <f t="shared" si="22"/>
        <v>0</v>
      </c>
      <c r="H250" s="132">
        <v>38</v>
      </c>
      <c r="I250" s="162"/>
      <c r="J250" s="125"/>
    </row>
    <row r="251" spans="1:10" ht="23.25">
      <c r="A251" s="130"/>
      <c r="B251" s="132"/>
      <c r="C251" s="144"/>
      <c r="D251" s="144"/>
      <c r="E251" s="158">
        <f t="shared" si="20"/>
        <v>0</v>
      </c>
      <c r="F251" s="159" t="e">
        <f t="shared" si="21"/>
        <v>#DIV/0!</v>
      </c>
      <c r="G251" s="160">
        <f t="shared" si="22"/>
        <v>0</v>
      </c>
      <c r="H251" s="164">
        <v>39</v>
      </c>
      <c r="I251" s="162"/>
      <c r="J251" s="125"/>
    </row>
    <row r="252" spans="1:10" ht="23.25">
      <c r="A252" s="130"/>
      <c r="B252" s="132"/>
      <c r="C252" s="144"/>
      <c r="D252" s="144"/>
      <c r="E252" s="158">
        <f t="shared" si="20"/>
        <v>0</v>
      </c>
      <c r="F252" s="159" t="e">
        <f t="shared" si="21"/>
        <v>#DIV/0!</v>
      </c>
      <c r="G252" s="160">
        <f t="shared" si="22"/>
        <v>0</v>
      </c>
      <c r="H252" s="132">
        <v>40</v>
      </c>
      <c r="I252" s="162"/>
      <c r="J252" s="125"/>
    </row>
    <row r="253" spans="1:10" ht="23.25">
      <c r="A253" s="130"/>
      <c r="B253" s="132"/>
      <c r="C253" s="144"/>
      <c r="D253" s="144"/>
      <c r="E253" s="158">
        <f t="shared" si="20"/>
        <v>0</v>
      </c>
      <c r="F253" s="159" t="e">
        <f t="shared" si="21"/>
        <v>#DIV/0!</v>
      </c>
      <c r="G253" s="160">
        <f t="shared" si="22"/>
        <v>0</v>
      </c>
      <c r="H253" s="164">
        <v>41</v>
      </c>
      <c r="I253" s="162"/>
      <c r="J253" s="125"/>
    </row>
    <row r="254" spans="1:10" ht="23.25">
      <c r="A254" s="130"/>
      <c r="B254" s="132"/>
      <c r="C254" s="144"/>
      <c r="D254" s="144"/>
      <c r="E254" s="158">
        <f t="shared" si="20"/>
        <v>0</v>
      </c>
      <c r="F254" s="159" t="e">
        <f t="shared" si="21"/>
        <v>#DIV/0!</v>
      </c>
      <c r="G254" s="160">
        <f t="shared" si="22"/>
        <v>0</v>
      </c>
      <c r="H254" s="132">
        <v>42</v>
      </c>
      <c r="I254" s="162"/>
      <c r="J254" s="125"/>
    </row>
    <row r="255" spans="1:10" ht="23.25">
      <c r="A255" s="130"/>
      <c r="B255" s="132"/>
      <c r="C255" s="144"/>
      <c r="D255" s="144"/>
      <c r="E255" s="158">
        <f t="shared" si="20"/>
        <v>0</v>
      </c>
      <c r="F255" s="159" t="e">
        <f t="shared" si="21"/>
        <v>#DIV/0!</v>
      </c>
      <c r="G255" s="160">
        <f t="shared" si="22"/>
        <v>0</v>
      </c>
      <c r="H255" s="164">
        <v>43</v>
      </c>
      <c r="I255" s="162"/>
      <c r="J255" s="125"/>
    </row>
    <row r="256" spans="1:10" ht="23.25">
      <c r="A256" s="130"/>
      <c r="B256" s="132"/>
      <c r="C256" s="144"/>
      <c r="D256" s="144"/>
      <c r="E256" s="158">
        <f t="shared" si="20"/>
        <v>0</v>
      </c>
      <c r="F256" s="159" t="e">
        <f t="shared" si="21"/>
        <v>#DIV/0!</v>
      </c>
      <c r="G256" s="160">
        <f t="shared" si="22"/>
        <v>0</v>
      </c>
      <c r="H256" s="132">
        <v>44</v>
      </c>
      <c r="I256" s="162"/>
      <c r="J256" s="125"/>
    </row>
    <row r="257" spans="1:10" ht="23.25">
      <c r="A257" s="130"/>
      <c r="B257" s="132"/>
      <c r="C257" s="144"/>
      <c r="D257" s="144"/>
      <c r="E257" s="158">
        <f t="shared" si="20"/>
        <v>0</v>
      </c>
      <c r="F257" s="159" t="e">
        <f t="shared" si="21"/>
        <v>#DIV/0!</v>
      </c>
      <c r="G257" s="160">
        <f t="shared" si="22"/>
        <v>0</v>
      </c>
      <c r="H257" s="164">
        <v>45</v>
      </c>
      <c r="I257" s="162"/>
      <c r="J257" s="125"/>
    </row>
    <row r="258" spans="1:10" ht="23.25">
      <c r="A258" s="130"/>
      <c r="B258" s="132"/>
      <c r="C258" s="144"/>
      <c r="D258" s="144"/>
      <c r="E258" s="158">
        <f t="shared" si="20"/>
        <v>0</v>
      </c>
      <c r="F258" s="159" t="e">
        <f t="shared" si="21"/>
        <v>#DIV/0!</v>
      </c>
      <c r="G258" s="160">
        <f t="shared" si="22"/>
        <v>0</v>
      </c>
      <c r="H258" s="132">
        <v>46</v>
      </c>
      <c r="I258" s="162"/>
      <c r="J258" s="125"/>
    </row>
    <row r="259" spans="1:10" ht="23.25">
      <c r="A259" s="130"/>
      <c r="B259" s="132"/>
      <c r="C259" s="144"/>
      <c r="D259" s="144"/>
      <c r="E259" s="158">
        <f t="shared" si="20"/>
        <v>0</v>
      </c>
      <c r="F259" s="159" t="e">
        <f t="shared" si="21"/>
        <v>#DIV/0!</v>
      </c>
      <c r="G259" s="160">
        <f t="shared" si="22"/>
        <v>0</v>
      </c>
      <c r="H259" s="164">
        <v>47</v>
      </c>
      <c r="I259" s="162"/>
      <c r="J259" s="125"/>
    </row>
    <row r="260" spans="1:10" ht="23.25">
      <c r="A260" s="130"/>
      <c r="B260" s="132"/>
      <c r="C260" s="144"/>
      <c r="D260" s="144"/>
      <c r="E260" s="158">
        <f t="shared" si="20"/>
        <v>0</v>
      </c>
      <c r="F260" s="159" t="e">
        <f t="shared" si="21"/>
        <v>#DIV/0!</v>
      </c>
      <c r="G260" s="160">
        <f t="shared" si="22"/>
        <v>0</v>
      </c>
      <c r="H260" s="132">
        <v>48</v>
      </c>
      <c r="I260" s="162"/>
      <c r="J260" s="125"/>
    </row>
    <row r="261" spans="1:10" ht="23.25">
      <c r="A261" s="130"/>
      <c r="B261" s="132"/>
      <c r="C261" s="144"/>
      <c r="D261" s="144"/>
      <c r="E261" s="158">
        <f t="shared" si="20"/>
        <v>0</v>
      </c>
      <c r="F261" s="159" t="e">
        <f t="shared" si="21"/>
        <v>#DIV/0!</v>
      </c>
      <c r="G261" s="160">
        <f t="shared" si="22"/>
        <v>0</v>
      </c>
      <c r="H261" s="164">
        <v>49</v>
      </c>
      <c r="I261" s="162"/>
      <c r="J261" s="125"/>
    </row>
    <row r="262" spans="1:10" ht="23.25">
      <c r="A262" s="130"/>
      <c r="B262" s="132"/>
      <c r="C262" s="144"/>
      <c r="D262" s="144"/>
      <c r="E262" s="158">
        <f t="shared" si="20"/>
        <v>0</v>
      </c>
      <c r="F262" s="159" t="e">
        <f t="shared" si="21"/>
        <v>#DIV/0!</v>
      </c>
      <c r="G262" s="160">
        <f t="shared" si="22"/>
        <v>0</v>
      </c>
      <c r="H262" s="132">
        <v>50</v>
      </c>
      <c r="I262" s="162"/>
      <c r="J262" s="125"/>
    </row>
    <row r="263" spans="1:10" ht="23.25">
      <c r="A263" s="130"/>
      <c r="B263" s="132"/>
      <c r="C263" s="144"/>
      <c r="D263" s="144"/>
      <c r="E263" s="158">
        <f t="shared" si="20"/>
        <v>0</v>
      </c>
      <c r="F263" s="159" t="e">
        <f t="shared" si="21"/>
        <v>#DIV/0!</v>
      </c>
      <c r="G263" s="160">
        <f t="shared" si="22"/>
        <v>0</v>
      </c>
      <c r="H263" s="164">
        <v>51</v>
      </c>
      <c r="I263" s="162"/>
      <c r="J263" s="125"/>
    </row>
    <row r="264" spans="1:10" ht="23.25">
      <c r="A264" s="130"/>
      <c r="B264" s="132"/>
      <c r="C264" s="144"/>
      <c r="D264" s="144"/>
      <c r="E264" s="158">
        <f t="shared" si="20"/>
        <v>0</v>
      </c>
      <c r="F264" s="159" t="e">
        <f t="shared" si="21"/>
        <v>#DIV/0!</v>
      </c>
      <c r="G264" s="160">
        <f t="shared" si="22"/>
        <v>0</v>
      </c>
      <c r="H264" s="132">
        <v>52</v>
      </c>
      <c r="I264" s="162"/>
      <c r="J264" s="125"/>
    </row>
    <row r="265" spans="1:10" ht="23.25">
      <c r="A265" s="130"/>
      <c r="B265" s="132"/>
      <c r="C265" s="144"/>
      <c r="D265" s="144"/>
      <c r="E265" s="158">
        <f t="shared" si="20"/>
        <v>0</v>
      </c>
      <c r="F265" s="159" t="e">
        <f t="shared" si="21"/>
        <v>#DIV/0!</v>
      </c>
      <c r="G265" s="160">
        <f t="shared" si="22"/>
        <v>0</v>
      </c>
      <c r="H265" s="164">
        <v>53</v>
      </c>
      <c r="I265" s="162"/>
      <c r="J265" s="125"/>
    </row>
    <row r="266" spans="1:10" ht="23.25">
      <c r="A266" s="130"/>
      <c r="B266" s="132"/>
      <c r="C266" s="144"/>
      <c r="D266" s="144"/>
      <c r="E266" s="158">
        <f t="shared" si="20"/>
        <v>0</v>
      </c>
      <c r="F266" s="159" t="e">
        <f t="shared" si="21"/>
        <v>#DIV/0!</v>
      </c>
      <c r="G266" s="160">
        <f t="shared" si="22"/>
        <v>0</v>
      </c>
      <c r="H266" s="132">
        <v>54</v>
      </c>
      <c r="I266" s="162"/>
      <c r="J266" s="125"/>
    </row>
    <row r="267" spans="1:10" ht="23.25">
      <c r="A267" s="130"/>
      <c r="B267" s="132"/>
      <c r="C267" s="144"/>
      <c r="D267" s="144"/>
      <c r="E267" s="158">
        <f t="shared" si="20"/>
        <v>0</v>
      </c>
      <c r="F267" s="159" t="e">
        <f t="shared" si="21"/>
        <v>#DIV/0!</v>
      </c>
      <c r="G267" s="160">
        <f t="shared" si="22"/>
        <v>0</v>
      </c>
      <c r="H267" s="164">
        <v>55</v>
      </c>
      <c r="I267" s="162"/>
      <c r="J267" s="125"/>
    </row>
    <row r="268" spans="1:10" ht="23.25">
      <c r="A268" s="130"/>
      <c r="B268" s="132"/>
      <c r="C268" s="144"/>
      <c r="D268" s="144"/>
      <c r="E268" s="158">
        <f t="shared" si="20"/>
        <v>0</v>
      </c>
      <c r="F268" s="159" t="e">
        <f t="shared" si="21"/>
        <v>#DIV/0!</v>
      </c>
      <c r="G268" s="160">
        <f t="shared" si="22"/>
        <v>0</v>
      </c>
      <c r="H268" s="132">
        <v>56</v>
      </c>
      <c r="I268" s="162"/>
      <c r="J268" s="125"/>
    </row>
    <row r="269" spans="1:10" ht="23.25">
      <c r="A269" s="130"/>
      <c r="B269" s="132"/>
      <c r="C269" s="144"/>
      <c r="D269" s="144"/>
      <c r="E269" s="158">
        <f t="shared" si="20"/>
        <v>0</v>
      </c>
      <c r="F269" s="159" t="e">
        <f t="shared" si="21"/>
        <v>#DIV/0!</v>
      </c>
      <c r="G269" s="160">
        <f t="shared" si="22"/>
        <v>0</v>
      </c>
      <c r="H269" s="164">
        <v>57</v>
      </c>
      <c r="I269" s="162"/>
      <c r="J269" s="125"/>
    </row>
    <row r="270" spans="1:10" ht="23.25">
      <c r="A270" s="130"/>
      <c r="B270" s="132"/>
      <c r="C270" s="144"/>
      <c r="D270" s="144"/>
      <c r="E270" s="158">
        <f t="shared" si="20"/>
        <v>0</v>
      </c>
      <c r="F270" s="159" t="e">
        <f t="shared" si="21"/>
        <v>#DIV/0!</v>
      </c>
      <c r="G270" s="160">
        <f t="shared" si="22"/>
        <v>0</v>
      </c>
      <c r="H270" s="132">
        <v>58</v>
      </c>
      <c r="I270" s="162"/>
      <c r="J270" s="125"/>
    </row>
    <row r="271" spans="1:10" ht="23.25">
      <c r="A271" s="130"/>
      <c r="B271" s="132"/>
      <c r="C271" s="144"/>
      <c r="D271" s="144"/>
      <c r="E271" s="158">
        <f t="shared" si="20"/>
        <v>0</v>
      </c>
      <c r="F271" s="159" t="e">
        <f t="shared" si="21"/>
        <v>#DIV/0!</v>
      </c>
      <c r="G271" s="160">
        <f t="shared" si="22"/>
        <v>0</v>
      </c>
      <c r="H271" s="164">
        <v>59</v>
      </c>
      <c r="I271" s="162"/>
      <c r="J271" s="125"/>
    </row>
    <row r="272" spans="1:10" ht="23.25">
      <c r="A272" s="130"/>
      <c r="B272" s="132"/>
      <c r="C272" s="144"/>
      <c r="D272" s="144"/>
      <c r="E272" s="158">
        <f t="shared" si="20"/>
        <v>0</v>
      </c>
      <c r="F272" s="159" t="e">
        <f t="shared" si="21"/>
        <v>#DIV/0!</v>
      </c>
      <c r="G272" s="160">
        <f t="shared" si="22"/>
        <v>0</v>
      </c>
      <c r="H272" s="132">
        <v>60</v>
      </c>
      <c r="I272" s="162"/>
      <c r="J272" s="125"/>
    </row>
    <row r="273" spans="1:10" ht="23.25">
      <c r="A273" s="130"/>
      <c r="B273" s="132"/>
      <c r="C273" s="144"/>
      <c r="D273" s="144"/>
      <c r="E273" s="158">
        <f aca="true" t="shared" si="23" ref="E273:E410">D273-C273</f>
        <v>0</v>
      </c>
      <c r="F273" s="159" t="e">
        <f aca="true" t="shared" si="24" ref="F273:F404">((10^6)*E273/G273)</f>
        <v>#DIV/0!</v>
      </c>
      <c r="G273" s="160">
        <f aca="true" t="shared" si="25" ref="G273:G404">I273-J273</f>
        <v>0</v>
      </c>
      <c r="H273" s="164">
        <v>61</v>
      </c>
      <c r="I273" s="162"/>
      <c r="J273" s="125"/>
    </row>
    <row r="274" spans="1:10" ht="23.25">
      <c r="A274" s="130"/>
      <c r="B274" s="132"/>
      <c r="C274" s="144"/>
      <c r="D274" s="144"/>
      <c r="E274" s="158">
        <f t="shared" si="23"/>
        <v>0</v>
      </c>
      <c r="F274" s="159" t="e">
        <f t="shared" si="24"/>
        <v>#DIV/0!</v>
      </c>
      <c r="G274" s="160">
        <f t="shared" si="25"/>
        <v>0</v>
      </c>
      <c r="H274" s="132">
        <v>62</v>
      </c>
      <c r="I274" s="162"/>
      <c r="J274" s="125"/>
    </row>
    <row r="275" spans="1:10" ht="23.25">
      <c r="A275" s="130"/>
      <c r="B275" s="132"/>
      <c r="C275" s="144"/>
      <c r="D275" s="144"/>
      <c r="E275" s="158">
        <f t="shared" si="23"/>
        <v>0</v>
      </c>
      <c r="F275" s="159" t="e">
        <f t="shared" si="24"/>
        <v>#DIV/0!</v>
      </c>
      <c r="G275" s="160">
        <f t="shared" si="25"/>
        <v>0</v>
      </c>
      <c r="H275" s="164">
        <v>63</v>
      </c>
      <c r="I275" s="162"/>
      <c r="J275" s="125"/>
    </row>
    <row r="276" spans="1:10" ht="23.25">
      <c r="A276" s="130"/>
      <c r="B276" s="132"/>
      <c r="C276" s="144"/>
      <c r="D276" s="144"/>
      <c r="E276" s="158">
        <f t="shared" si="23"/>
        <v>0</v>
      </c>
      <c r="F276" s="159" t="e">
        <f t="shared" si="24"/>
        <v>#DIV/0!</v>
      </c>
      <c r="G276" s="160">
        <f t="shared" si="25"/>
        <v>0</v>
      </c>
      <c r="H276" s="132">
        <v>64</v>
      </c>
      <c r="I276" s="162"/>
      <c r="J276" s="125"/>
    </row>
    <row r="277" spans="1:10" ht="23.25">
      <c r="A277" s="130"/>
      <c r="B277" s="132"/>
      <c r="C277" s="144"/>
      <c r="D277" s="144"/>
      <c r="E277" s="158">
        <f t="shared" si="23"/>
        <v>0</v>
      </c>
      <c r="F277" s="159" t="e">
        <f t="shared" si="24"/>
        <v>#DIV/0!</v>
      </c>
      <c r="G277" s="160">
        <f t="shared" si="25"/>
        <v>0</v>
      </c>
      <c r="H277" s="164">
        <v>65</v>
      </c>
      <c r="I277" s="162"/>
      <c r="J277" s="125"/>
    </row>
    <row r="278" spans="1:10" ht="23.25">
      <c r="A278" s="130"/>
      <c r="B278" s="132"/>
      <c r="C278" s="144"/>
      <c r="D278" s="144"/>
      <c r="E278" s="158">
        <f t="shared" si="23"/>
        <v>0</v>
      </c>
      <c r="F278" s="159" t="e">
        <f t="shared" si="24"/>
        <v>#DIV/0!</v>
      </c>
      <c r="G278" s="160">
        <f t="shared" si="25"/>
        <v>0</v>
      </c>
      <c r="H278" s="132">
        <v>66</v>
      </c>
      <c r="I278" s="162"/>
      <c r="J278" s="125"/>
    </row>
    <row r="279" spans="1:10" ht="23.25">
      <c r="A279" s="130"/>
      <c r="B279" s="132"/>
      <c r="C279" s="144"/>
      <c r="D279" s="144"/>
      <c r="E279" s="158">
        <f t="shared" si="23"/>
        <v>0</v>
      </c>
      <c r="F279" s="159" t="e">
        <f t="shared" si="24"/>
        <v>#DIV/0!</v>
      </c>
      <c r="G279" s="160">
        <f t="shared" si="25"/>
        <v>0</v>
      </c>
      <c r="H279" s="164">
        <v>67</v>
      </c>
      <c r="I279" s="162"/>
      <c r="J279" s="125"/>
    </row>
    <row r="280" spans="1:10" ht="23.25">
      <c r="A280" s="130"/>
      <c r="B280" s="132"/>
      <c r="C280" s="144"/>
      <c r="D280" s="144"/>
      <c r="E280" s="158">
        <f t="shared" si="23"/>
        <v>0</v>
      </c>
      <c r="F280" s="159" t="e">
        <f t="shared" si="24"/>
        <v>#DIV/0!</v>
      </c>
      <c r="G280" s="160">
        <f t="shared" si="25"/>
        <v>0</v>
      </c>
      <c r="H280" s="132">
        <v>68</v>
      </c>
      <c r="I280" s="162"/>
      <c r="J280" s="125"/>
    </row>
    <row r="281" spans="1:10" ht="23.25">
      <c r="A281" s="130"/>
      <c r="B281" s="132"/>
      <c r="C281" s="144"/>
      <c r="D281" s="144"/>
      <c r="E281" s="158">
        <f t="shared" si="23"/>
        <v>0</v>
      </c>
      <c r="F281" s="159" t="e">
        <f t="shared" si="24"/>
        <v>#DIV/0!</v>
      </c>
      <c r="G281" s="160">
        <f t="shared" si="25"/>
        <v>0</v>
      </c>
      <c r="H281" s="164">
        <v>69</v>
      </c>
      <c r="I281" s="162"/>
      <c r="J281" s="125"/>
    </row>
    <row r="282" spans="1:10" ht="23.25">
      <c r="A282" s="130"/>
      <c r="B282" s="132"/>
      <c r="C282" s="144"/>
      <c r="D282" s="144"/>
      <c r="E282" s="158">
        <f t="shared" si="23"/>
        <v>0</v>
      </c>
      <c r="F282" s="159" t="e">
        <f t="shared" si="24"/>
        <v>#DIV/0!</v>
      </c>
      <c r="G282" s="160">
        <f t="shared" si="25"/>
        <v>0</v>
      </c>
      <c r="H282" s="132">
        <v>70</v>
      </c>
      <c r="I282" s="162"/>
      <c r="J282" s="125"/>
    </row>
    <row r="283" spans="1:10" ht="23.25">
      <c r="A283" s="130"/>
      <c r="B283" s="132"/>
      <c r="C283" s="144"/>
      <c r="D283" s="144"/>
      <c r="E283" s="158">
        <f t="shared" si="23"/>
        <v>0</v>
      </c>
      <c r="F283" s="159" t="e">
        <f t="shared" si="24"/>
        <v>#DIV/0!</v>
      </c>
      <c r="G283" s="160">
        <f t="shared" si="25"/>
        <v>0</v>
      </c>
      <c r="H283" s="164">
        <v>71</v>
      </c>
      <c r="I283" s="162"/>
      <c r="J283" s="125"/>
    </row>
    <row r="284" spans="1:10" ht="23.25">
      <c r="A284" s="130"/>
      <c r="B284" s="132"/>
      <c r="C284" s="144"/>
      <c r="D284" s="144"/>
      <c r="E284" s="158">
        <f t="shared" si="23"/>
        <v>0</v>
      </c>
      <c r="F284" s="159" t="e">
        <f t="shared" si="24"/>
        <v>#DIV/0!</v>
      </c>
      <c r="G284" s="160">
        <f t="shared" si="25"/>
        <v>0</v>
      </c>
      <c r="H284" s="132">
        <v>72</v>
      </c>
      <c r="I284" s="162"/>
      <c r="J284" s="125"/>
    </row>
    <row r="285" spans="1:10" ht="23.25">
      <c r="A285" s="130"/>
      <c r="B285" s="132"/>
      <c r="C285" s="144"/>
      <c r="D285" s="144"/>
      <c r="E285" s="158">
        <f t="shared" si="23"/>
        <v>0</v>
      </c>
      <c r="F285" s="159" t="e">
        <f t="shared" si="24"/>
        <v>#DIV/0!</v>
      </c>
      <c r="G285" s="160">
        <f t="shared" si="25"/>
        <v>0</v>
      </c>
      <c r="H285" s="164">
        <v>73</v>
      </c>
      <c r="I285" s="162"/>
      <c r="J285" s="125"/>
    </row>
    <row r="286" spans="1:10" ht="23.25">
      <c r="A286" s="130"/>
      <c r="B286" s="132"/>
      <c r="C286" s="144"/>
      <c r="D286" s="144"/>
      <c r="E286" s="158">
        <f t="shared" si="23"/>
        <v>0</v>
      </c>
      <c r="F286" s="159" t="e">
        <f t="shared" si="24"/>
        <v>#DIV/0!</v>
      </c>
      <c r="G286" s="160">
        <f t="shared" si="25"/>
        <v>0</v>
      </c>
      <c r="H286" s="132">
        <v>74</v>
      </c>
      <c r="I286" s="162"/>
      <c r="J286" s="125"/>
    </row>
    <row r="287" spans="1:10" ht="23.25">
      <c r="A287" s="130"/>
      <c r="B287" s="132"/>
      <c r="C287" s="144"/>
      <c r="D287" s="144"/>
      <c r="E287" s="158">
        <f t="shared" si="23"/>
        <v>0</v>
      </c>
      <c r="F287" s="159" t="e">
        <f t="shared" si="24"/>
        <v>#DIV/0!</v>
      </c>
      <c r="G287" s="160">
        <f t="shared" si="25"/>
        <v>0</v>
      </c>
      <c r="H287" s="132">
        <v>75</v>
      </c>
      <c r="I287" s="162"/>
      <c r="J287" s="125"/>
    </row>
    <row r="288" spans="1:10" ht="23.25">
      <c r="A288" s="130"/>
      <c r="B288" s="132"/>
      <c r="C288" s="144"/>
      <c r="D288" s="144"/>
      <c r="E288" s="125">
        <f t="shared" si="23"/>
        <v>0</v>
      </c>
      <c r="F288" s="159" t="e">
        <f t="shared" si="24"/>
        <v>#DIV/0!</v>
      </c>
      <c r="G288" s="125">
        <f t="shared" si="25"/>
        <v>0</v>
      </c>
      <c r="H288" s="132">
        <v>76</v>
      </c>
      <c r="I288" s="125"/>
      <c r="J288" s="125"/>
    </row>
    <row r="289" spans="1:10" ht="23.25">
      <c r="A289" s="130"/>
      <c r="B289" s="132"/>
      <c r="C289" s="144"/>
      <c r="D289" s="144"/>
      <c r="E289" s="125">
        <f t="shared" si="23"/>
        <v>0</v>
      </c>
      <c r="F289" s="159" t="e">
        <f t="shared" si="24"/>
        <v>#DIV/0!</v>
      </c>
      <c r="G289" s="125">
        <f t="shared" si="25"/>
        <v>0</v>
      </c>
      <c r="H289" s="132">
        <v>77</v>
      </c>
      <c r="I289" s="125"/>
      <c r="J289" s="125"/>
    </row>
    <row r="290" spans="1:10" ht="23.25">
      <c r="A290" s="130"/>
      <c r="B290" s="132"/>
      <c r="C290" s="144"/>
      <c r="D290" s="144"/>
      <c r="E290" s="125">
        <f t="shared" si="23"/>
        <v>0</v>
      </c>
      <c r="F290" s="159" t="e">
        <f t="shared" si="24"/>
        <v>#DIV/0!</v>
      </c>
      <c r="G290" s="125">
        <f t="shared" si="25"/>
        <v>0</v>
      </c>
      <c r="H290" s="132">
        <v>78</v>
      </c>
      <c r="I290" s="125"/>
      <c r="J290" s="125"/>
    </row>
    <row r="291" spans="1:10" ht="23.25">
      <c r="A291" s="130"/>
      <c r="B291" s="132"/>
      <c r="C291" s="144"/>
      <c r="D291" s="144"/>
      <c r="E291" s="125">
        <f t="shared" si="23"/>
        <v>0</v>
      </c>
      <c r="F291" s="159" t="e">
        <f t="shared" si="24"/>
        <v>#DIV/0!</v>
      </c>
      <c r="G291" s="125">
        <f t="shared" si="25"/>
        <v>0</v>
      </c>
      <c r="H291" s="132">
        <v>79</v>
      </c>
      <c r="I291" s="125"/>
      <c r="J291" s="125"/>
    </row>
    <row r="292" spans="1:10" ht="23.25">
      <c r="A292" s="130"/>
      <c r="B292" s="132"/>
      <c r="C292" s="144"/>
      <c r="D292" s="144"/>
      <c r="E292" s="125">
        <f t="shared" si="23"/>
        <v>0</v>
      </c>
      <c r="F292" s="159" t="e">
        <f t="shared" si="24"/>
        <v>#DIV/0!</v>
      </c>
      <c r="G292" s="125">
        <f t="shared" si="25"/>
        <v>0</v>
      </c>
      <c r="H292" s="132">
        <v>80</v>
      </c>
      <c r="I292" s="125"/>
      <c r="J292" s="125"/>
    </row>
    <row r="293" spans="1:10" ht="23.25">
      <c r="A293" s="130"/>
      <c r="B293" s="132"/>
      <c r="C293" s="144"/>
      <c r="D293" s="144"/>
      <c r="E293" s="125">
        <f t="shared" si="23"/>
        <v>0</v>
      </c>
      <c r="F293" s="159" t="e">
        <f t="shared" si="24"/>
        <v>#DIV/0!</v>
      </c>
      <c r="G293" s="125">
        <f t="shared" si="25"/>
        <v>0</v>
      </c>
      <c r="H293" s="132">
        <v>81</v>
      </c>
      <c r="I293" s="125"/>
      <c r="J293" s="125"/>
    </row>
    <row r="294" spans="1:10" ht="23.25">
      <c r="A294" s="130"/>
      <c r="B294" s="132"/>
      <c r="C294" s="144"/>
      <c r="D294" s="144"/>
      <c r="E294" s="125">
        <f t="shared" si="23"/>
        <v>0</v>
      </c>
      <c r="F294" s="159" t="e">
        <f t="shared" si="24"/>
        <v>#DIV/0!</v>
      </c>
      <c r="G294" s="125">
        <f t="shared" si="25"/>
        <v>0</v>
      </c>
      <c r="H294" s="132">
        <v>82</v>
      </c>
      <c r="I294" s="125"/>
      <c r="J294" s="125"/>
    </row>
    <row r="295" spans="1:10" ht="23.25">
      <c r="A295" s="130"/>
      <c r="B295" s="132"/>
      <c r="C295" s="144"/>
      <c r="D295" s="144"/>
      <c r="E295" s="125">
        <f t="shared" si="23"/>
        <v>0</v>
      </c>
      <c r="F295" s="159" t="e">
        <f t="shared" si="24"/>
        <v>#DIV/0!</v>
      </c>
      <c r="G295" s="125">
        <f t="shared" si="25"/>
        <v>0</v>
      </c>
      <c r="H295" s="132">
        <v>83</v>
      </c>
      <c r="I295" s="125"/>
      <c r="J295" s="125"/>
    </row>
    <row r="296" spans="1:10" ht="23.25">
      <c r="A296" s="130"/>
      <c r="B296" s="132"/>
      <c r="C296" s="144"/>
      <c r="D296" s="144"/>
      <c r="E296" s="125">
        <f t="shared" si="23"/>
        <v>0</v>
      </c>
      <c r="F296" s="159" t="e">
        <f t="shared" si="24"/>
        <v>#DIV/0!</v>
      </c>
      <c r="G296" s="125">
        <f t="shared" si="25"/>
        <v>0</v>
      </c>
      <c r="H296" s="132">
        <v>84</v>
      </c>
      <c r="I296" s="125"/>
      <c r="J296" s="125"/>
    </row>
    <row r="297" spans="1:10" ht="23.25">
      <c r="A297" s="130"/>
      <c r="B297" s="132"/>
      <c r="C297" s="144"/>
      <c r="D297" s="144"/>
      <c r="E297" s="125">
        <f t="shared" si="23"/>
        <v>0</v>
      </c>
      <c r="F297" s="159" t="e">
        <f t="shared" si="24"/>
        <v>#DIV/0!</v>
      </c>
      <c r="G297" s="125">
        <f t="shared" si="25"/>
        <v>0</v>
      </c>
      <c r="H297" s="132">
        <v>85</v>
      </c>
      <c r="I297" s="125"/>
      <c r="J297" s="125"/>
    </row>
    <row r="298" spans="1:10" ht="23.25">
      <c r="A298" s="130"/>
      <c r="B298" s="132"/>
      <c r="C298" s="144"/>
      <c r="D298" s="144"/>
      <c r="E298" s="125">
        <f t="shared" si="23"/>
        <v>0</v>
      </c>
      <c r="F298" s="159" t="e">
        <f t="shared" si="24"/>
        <v>#DIV/0!</v>
      </c>
      <c r="G298" s="125">
        <f t="shared" si="25"/>
        <v>0</v>
      </c>
      <c r="H298" s="132">
        <v>86</v>
      </c>
      <c r="I298" s="125"/>
      <c r="J298" s="125"/>
    </row>
    <row r="299" spans="1:10" ht="23.25">
      <c r="A299" s="130"/>
      <c r="B299" s="132"/>
      <c r="C299" s="144"/>
      <c r="D299" s="144"/>
      <c r="E299" s="125">
        <f t="shared" si="23"/>
        <v>0</v>
      </c>
      <c r="F299" s="159" t="e">
        <f t="shared" si="24"/>
        <v>#DIV/0!</v>
      </c>
      <c r="G299" s="125">
        <f t="shared" si="25"/>
        <v>0</v>
      </c>
      <c r="H299" s="132">
        <v>87</v>
      </c>
      <c r="I299" s="125"/>
      <c r="J299" s="125"/>
    </row>
    <row r="300" spans="1:10" ht="23.25">
      <c r="A300" s="130"/>
      <c r="B300" s="132"/>
      <c r="C300" s="144"/>
      <c r="D300" s="144"/>
      <c r="E300" s="125">
        <f t="shared" si="23"/>
        <v>0</v>
      </c>
      <c r="F300" s="159" t="e">
        <f t="shared" si="24"/>
        <v>#DIV/0!</v>
      </c>
      <c r="G300" s="125">
        <f t="shared" si="25"/>
        <v>0</v>
      </c>
      <c r="H300" s="132">
        <v>88</v>
      </c>
      <c r="I300" s="125"/>
      <c r="J300" s="125"/>
    </row>
    <row r="301" spans="1:10" ht="23.25">
      <c r="A301" s="130"/>
      <c r="B301" s="132"/>
      <c r="C301" s="144"/>
      <c r="D301" s="144"/>
      <c r="E301" s="125">
        <f t="shared" si="23"/>
        <v>0</v>
      </c>
      <c r="F301" s="159" t="e">
        <f t="shared" si="24"/>
        <v>#DIV/0!</v>
      </c>
      <c r="G301" s="125">
        <f t="shared" si="25"/>
        <v>0</v>
      </c>
      <c r="H301" s="132">
        <v>89</v>
      </c>
      <c r="I301" s="125"/>
      <c r="J301" s="125"/>
    </row>
    <row r="302" spans="1:10" ht="24" thickBot="1">
      <c r="A302" s="211"/>
      <c r="B302" s="212"/>
      <c r="C302" s="213"/>
      <c r="D302" s="213"/>
      <c r="E302" s="214">
        <f t="shared" si="23"/>
        <v>0</v>
      </c>
      <c r="F302" s="215" t="e">
        <f t="shared" si="24"/>
        <v>#DIV/0!</v>
      </c>
      <c r="G302" s="214">
        <f t="shared" si="25"/>
        <v>0</v>
      </c>
      <c r="H302" s="212">
        <v>90</v>
      </c>
      <c r="I302" s="214"/>
      <c r="J302" s="214"/>
    </row>
    <row r="303" spans="1:10" ht="23.25">
      <c r="A303" s="163"/>
      <c r="B303" s="164"/>
      <c r="C303" s="165"/>
      <c r="D303" s="165"/>
      <c r="E303" s="170">
        <f t="shared" si="23"/>
        <v>0</v>
      </c>
      <c r="F303" s="167" t="e">
        <f t="shared" si="24"/>
        <v>#DIV/0!</v>
      </c>
      <c r="G303" s="170">
        <f t="shared" si="25"/>
        <v>0</v>
      </c>
      <c r="H303" s="164">
        <v>1</v>
      </c>
      <c r="I303" s="170"/>
      <c r="J303" s="170"/>
    </row>
    <row r="304" spans="1:10" ht="23.25">
      <c r="A304" s="130"/>
      <c r="B304" s="132"/>
      <c r="C304" s="144"/>
      <c r="D304" s="144"/>
      <c r="E304" s="125">
        <f t="shared" si="23"/>
        <v>0</v>
      </c>
      <c r="F304" s="159" t="e">
        <f t="shared" si="24"/>
        <v>#DIV/0!</v>
      </c>
      <c r="G304" s="125">
        <f t="shared" si="25"/>
        <v>0</v>
      </c>
      <c r="H304" s="132">
        <v>2</v>
      </c>
      <c r="I304" s="125"/>
      <c r="J304" s="125"/>
    </row>
    <row r="305" spans="1:10" ht="23.25">
      <c r="A305" s="130"/>
      <c r="B305" s="132"/>
      <c r="C305" s="144"/>
      <c r="D305" s="144"/>
      <c r="E305" s="125">
        <f t="shared" si="23"/>
        <v>0</v>
      </c>
      <c r="F305" s="159" t="e">
        <f t="shared" si="24"/>
        <v>#DIV/0!</v>
      </c>
      <c r="G305" s="125">
        <f t="shared" si="25"/>
        <v>0</v>
      </c>
      <c r="H305" s="132">
        <v>3</v>
      </c>
      <c r="I305" s="125"/>
      <c r="J305" s="125"/>
    </row>
    <row r="306" spans="1:10" ht="23.25">
      <c r="A306" s="130"/>
      <c r="B306" s="132"/>
      <c r="C306" s="144"/>
      <c r="D306" s="144"/>
      <c r="E306" s="125">
        <f t="shared" si="23"/>
        <v>0</v>
      </c>
      <c r="F306" s="159" t="e">
        <f t="shared" si="24"/>
        <v>#DIV/0!</v>
      </c>
      <c r="G306" s="125">
        <f t="shared" si="25"/>
        <v>0</v>
      </c>
      <c r="H306" s="132">
        <v>4</v>
      </c>
      <c r="I306" s="125"/>
      <c r="J306" s="125"/>
    </row>
    <row r="307" spans="1:10" ht="23.25">
      <c r="A307" s="130"/>
      <c r="B307" s="132"/>
      <c r="C307" s="144"/>
      <c r="D307" s="144"/>
      <c r="E307" s="125">
        <f t="shared" si="23"/>
        <v>0</v>
      </c>
      <c r="F307" s="159" t="e">
        <f t="shared" si="24"/>
        <v>#DIV/0!</v>
      </c>
      <c r="G307" s="125">
        <f t="shared" si="25"/>
        <v>0</v>
      </c>
      <c r="H307" s="132">
        <v>5</v>
      </c>
      <c r="I307" s="125"/>
      <c r="J307" s="125"/>
    </row>
    <row r="308" spans="1:10" ht="23.25">
      <c r="A308" s="130"/>
      <c r="B308" s="132"/>
      <c r="C308" s="144"/>
      <c r="D308" s="144"/>
      <c r="E308" s="125">
        <f t="shared" si="23"/>
        <v>0</v>
      </c>
      <c r="F308" s="159" t="e">
        <f t="shared" si="24"/>
        <v>#DIV/0!</v>
      </c>
      <c r="G308" s="125">
        <f t="shared" si="25"/>
        <v>0</v>
      </c>
      <c r="H308" s="132">
        <v>6</v>
      </c>
      <c r="I308" s="125"/>
      <c r="J308" s="125"/>
    </row>
    <row r="309" spans="1:10" ht="23.25">
      <c r="A309" s="130"/>
      <c r="B309" s="132"/>
      <c r="C309" s="144"/>
      <c r="D309" s="144"/>
      <c r="E309" s="125">
        <f t="shared" si="23"/>
        <v>0</v>
      </c>
      <c r="F309" s="159" t="e">
        <f t="shared" si="24"/>
        <v>#DIV/0!</v>
      </c>
      <c r="G309" s="125">
        <f t="shared" si="25"/>
        <v>0</v>
      </c>
      <c r="H309" s="132">
        <v>7</v>
      </c>
      <c r="I309" s="125"/>
      <c r="J309" s="125"/>
    </row>
    <row r="310" spans="1:10" ht="23.25">
      <c r="A310" s="130"/>
      <c r="B310" s="132"/>
      <c r="C310" s="144"/>
      <c r="D310" s="144"/>
      <c r="E310" s="125">
        <f t="shared" si="23"/>
        <v>0</v>
      </c>
      <c r="F310" s="159" t="e">
        <f t="shared" si="24"/>
        <v>#DIV/0!</v>
      </c>
      <c r="G310" s="125">
        <f t="shared" si="25"/>
        <v>0</v>
      </c>
      <c r="H310" s="132">
        <v>8</v>
      </c>
      <c r="I310" s="125"/>
      <c r="J310" s="125"/>
    </row>
    <row r="311" spans="1:10" ht="23.25">
      <c r="A311" s="130"/>
      <c r="B311" s="132"/>
      <c r="C311" s="144"/>
      <c r="D311" s="144"/>
      <c r="E311" s="125">
        <f t="shared" si="23"/>
        <v>0</v>
      </c>
      <c r="F311" s="159" t="e">
        <f t="shared" si="24"/>
        <v>#DIV/0!</v>
      </c>
      <c r="G311" s="125">
        <f t="shared" si="25"/>
        <v>0</v>
      </c>
      <c r="H311" s="132">
        <v>9</v>
      </c>
      <c r="I311" s="125"/>
      <c r="J311" s="125"/>
    </row>
    <row r="312" spans="1:10" ht="23.25">
      <c r="A312" s="130"/>
      <c r="B312" s="132"/>
      <c r="C312" s="144"/>
      <c r="D312" s="144"/>
      <c r="E312" s="125">
        <f t="shared" si="23"/>
        <v>0</v>
      </c>
      <c r="F312" s="159" t="e">
        <f t="shared" si="24"/>
        <v>#DIV/0!</v>
      </c>
      <c r="G312" s="125">
        <f t="shared" si="25"/>
        <v>0</v>
      </c>
      <c r="H312" s="132">
        <v>10</v>
      </c>
      <c r="I312" s="125"/>
      <c r="J312" s="125"/>
    </row>
    <row r="313" spans="1:10" ht="23.25">
      <c r="A313" s="130"/>
      <c r="B313" s="132"/>
      <c r="C313" s="144"/>
      <c r="D313" s="144"/>
      <c r="E313" s="125">
        <f t="shared" si="23"/>
        <v>0</v>
      </c>
      <c r="F313" s="159" t="e">
        <f t="shared" si="24"/>
        <v>#DIV/0!</v>
      </c>
      <c r="G313" s="125">
        <f t="shared" si="25"/>
        <v>0</v>
      </c>
      <c r="H313" s="132">
        <v>11</v>
      </c>
      <c r="I313" s="125"/>
      <c r="J313" s="125"/>
    </row>
    <row r="314" spans="1:10" ht="23.25">
      <c r="A314" s="130"/>
      <c r="B314" s="132"/>
      <c r="C314" s="144"/>
      <c r="D314" s="144"/>
      <c r="E314" s="125">
        <f t="shared" si="23"/>
        <v>0</v>
      </c>
      <c r="F314" s="159" t="e">
        <f t="shared" si="24"/>
        <v>#DIV/0!</v>
      </c>
      <c r="G314" s="125">
        <f t="shared" si="25"/>
        <v>0</v>
      </c>
      <c r="H314" s="132">
        <v>12</v>
      </c>
      <c r="I314" s="125"/>
      <c r="J314" s="125"/>
    </row>
    <row r="315" spans="1:10" ht="23.25">
      <c r="A315" s="130"/>
      <c r="B315" s="132"/>
      <c r="C315" s="144"/>
      <c r="D315" s="144"/>
      <c r="E315" s="125">
        <f t="shared" si="23"/>
        <v>0</v>
      </c>
      <c r="F315" s="159" t="e">
        <f t="shared" si="24"/>
        <v>#DIV/0!</v>
      </c>
      <c r="G315" s="125">
        <f t="shared" si="25"/>
        <v>0</v>
      </c>
      <c r="H315" s="132">
        <v>13</v>
      </c>
      <c r="I315" s="125"/>
      <c r="J315" s="125"/>
    </row>
    <row r="316" spans="1:10" ht="23.25">
      <c r="A316" s="130"/>
      <c r="B316" s="132"/>
      <c r="C316" s="144"/>
      <c r="D316" s="144"/>
      <c r="E316" s="125">
        <f t="shared" si="23"/>
        <v>0</v>
      </c>
      <c r="F316" s="159" t="e">
        <f t="shared" si="24"/>
        <v>#DIV/0!</v>
      </c>
      <c r="G316" s="125">
        <f t="shared" si="25"/>
        <v>0</v>
      </c>
      <c r="H316" s="132">
        <v>14</v>
      </c>
      <c r="I316" s="125"/>
      <c r="J316" s="125"/>
    </row>
    <row r="317" spans="1:10" ht="23.25">
      <c r="A317" s="130"/>
      <c r="B317" s="132"/>
      <c r="C317" s="144"/>
      <c r="D317" s="144"/>
      <c r="E317" s="125">
        <f t="shared" si="23"/>
        <v>0</v>
      </c>
      <c r="F317" s="159" t="e">
        <f t="shared" si="24"/>
        <v>#DIV/0!</v>
      </c>
      <c r="G317" s="125">
        <f t="shared" si="25"/>
        <v>0</v>
      </c>
      <c r="H317" s="132">
        <v>15</v>
      </c>
      <c r="I317" s="125"/>
      <c r="J317" s="125"/>
    </row>
    <row r="318" spans="1:10" ht="23.25">
      <c r="A318" s="130"/>
      <c r="B318" s="132"/>
      <c r="C318" s="144"/>
      <c r="D318" s="144"/>
      <c r="E318" s="125">
        <f t="shared" si="23"/>
        <v>0</v>
      </c>
      <c r="F318" s="159" t="e">
        <f t="shared" si="24"/>
        <v>#DIV/0!</v>
      </c>
      <c r="G318" s="125">
        <f t="shared" si="25"/>
        <v>0</v>
      </c>
      <c r="H318" s="132">
        <v>16</v>
      </c>
      <c r="I318" s="125"/>
      <c r="J318" s="125"/>
    </row>
    <row r="319" spans="1:10" ht="23.25">
      <c r="A319" s="130"/>
      <c r="B319" s="132"/>
      <c r="C319" s="144"/>
      <c r="D319" s="144"/>
      <c r="E319" s="125">
        <f t="shared" si="23"/>
        <v>0</v>
      </c>
      <c r="F319" s="159" t="e">
        <f t="shared" si="24"/>
        <v>#DIV/0!</v>
      </c>
      <c r="G319" s="125">
        <f t="shared" si="25"/>
        <v>0</v>
      </c>
      <c r="H319" s="132">
        <v>17</v>
      </c>
      <c r="I319" s="125"/>
      <c r="J319" s="125"/>
    </row>
    <row r="320" spans="1:10" ht="23.25">
      <c r="A320" s="130"/>
      <c r="B320" s="132"/>
      <c r="C320" s="144"/>
      <c r="D320" s="144"/>
      <c r="E320" s="125">
        <f t="shared" si="23"/>
        <v>0</v>
      </c>
      <c r="F320" s="159" t="e">
        <f t="shared" si="24"/>
        <v>#DIV/0!</v>
      </c>
      <c r="G320" s="125">
        <f t="shared" si="25"/>
        <v>0</v>
      </c>
      <c r="H320" s="132">
        <v>18</v>
      </c>
      <c r="I320" s="125"/>
      <c r="J320" s="125"/>
    </row>
    <row r="321" spans="1:10" ht="23.25">
      <c r="A321" s="130"/>
      <c r="B321" s="132"/>
      <c r="C321" s="144"/>
      <c r="D321" s="144"/>
      <c r="E321" s="125">
        <f t="shared" si="23"/>
        <v>0</v>
      </c>
      <c r="F321" s="159" t="e">
        <f t="shared" si="24"/>
        <v>#DIV/0!</v>
      </c>
      <c r="G321" s="125">
        <f t="shared" si="25"/>
        <v>0</v>
      </c>
      <c r="H321" s="132">
        <v>19</v>
      </c>
      <c r="I321" s="125"/>
      <c r="J321" s="125"/>
    </row>
    <row r="322" spans="1:10" ht="23.25">
      <c r="A322" s="130"/>
      <c r="B322" s="132"/>
      <c r="C322" s="144"/>
      <c r="D322" s="144"/>
      <c r="E322" s="125">
        <f t="shared" si="23"/>
        <v>0</v>
      </c>
      <c r="F322" s="159" t="e">
        <f t="shared" si="24"/>
        <v>#DIV/0!</v>
      </c>
      <c r="G322" s="125">
        <f t="shared" si="25"/>
        <v>0</v>
      </c>
      <c r="H322" s="132">
        <v>20</v>
      </c>
      <c r="I322" s="125"/>
      <c r="J322" s="125"/>
    </row>
    <row r="323" spans="1:10" ht="23.25">
      <c r="A323" s="130"/>
      <c r="B323" s="132"/>
      <c r="C323" s="144"/>
      <c r="D323" s="144"/>
      <c r="E323" s="125">
        <f t="shared" si="23"/>
        <v>0</v>
      </c>
      <c r="F323" s="159" t="e">
        <f t="shared" si="24"/>
        <v>#DIV/0!</v>
      </c>
      <c r="G323" s="125">
        <f t="shared" si="25"/>
        <v>0</v>
      </c>
      <c r="H323" s="132">
        <v>21</v>
      </c>
      <c r="I323" s="125"/>
      <c r="J323" s="125"/>
    </row>
    <row r="324" spans="1:10" ht="23.25">
      <c r="A324" s="130"/>
      <c r="B324" s="132"/>
      <c r="C324" s="144"/>
      <c r="D324" s="144"/>
      <c r="E324" s="125">
        <f t="shared" si="23"/>
        <v>0</v>
      </c>
      <c r="F324" s="159" t="e">
        <f t="shared" si="24"/>
        <v>#DIV/0!</v>
      </c>
      <c r="G324" s="125">
        <f t="shared" si="25"/>
        <v>0</v>
      </c>
      <c r="H324" s="132">
        <v>22</v>
      </c>
      <c r="I324" s="125"/>
      <c r="J324" s="125"/>
    </row>
    <row r="325" spans="1:10" ht="23.25">
      <c r="A325" s="130"/>
      <c r="B325" s="132"/>
      <c r="C325" s="144"/>
      <c r="D325" s="144"/>
      <c r="E325" s="125">
        <f t="shared" si="23"/>
        <v>0</v>
      </c>
      <c r="F325" s="159" t="e">
        <f t="shared" si="24"/>
        <v>#DIV/0!</v>
      </c>
      <c r="G325" s="125">
        <f t="shared" si="25"/>
        <v>0</v>
      </c>
      <c r="H325" s="132">
        <v>23</v>
      </c>
      <c r="I325" s="125"/>
      <c r="J325" s="125"/>
    </row>
    <row r="326" spans="1:10" ht="23.25">
      <c r="A326" s="130"/>
      <c r="B326" s="132"/>
      <c r="C326" s="144"/>
      <c r="D326" s="144"/>
      <c r="E326" s="125">
        <f t="shared" si="23"/>
        <v>0</v>
      </c>
      <c r="F326" s="159" t="e">
        <f t="shared" si="24"/>
        <v>#DIV/0!</v>
      </c>
      <c r="G326" s="125">
        <f t="shared" si="25"/>
        <v>0</v>
      </c>
      <c r="H326" s="132">
        <v>24</v>
      </c>
      <c r="I326" s="125"/>
      <c r="J326" s="125"/>
    </row>
    <row r="327" spans="1:10" ht="23.25">
      <c r="A327" s="130"/>
      <c r="B327" s="132"/>
      <c r="C327" s="144"/>
      <c r="D327" s="144"/>
      <c r="E327" s="125">
        <f t="shared" si="23"/>
        <v>0</v>
      </c>
      <c r="F327" s="159" t="e">
        <f t="shared" si="24"/>
        <v>#DIV/0!</v>
      </c>
      <c r="G327" s="125">
        <f t="shared" si="25"/>
        <v>0</v>
      </c>
      <c r="H327" s="132">
        <v>25</v>
      </c>
      <c r="I327" s="125"/>
      <c r="J327" s="125"/>
    </row>
    <row r="328" spans="1:10" ht="23.25">
      <c r="A328" s="130"/>
      <c r="B328" s="132"/>
      <c r="C328" s="210"/>
      <c r="D328" s="144"/>
      <c r="E328" s="125">
        <f t="shared" si="23"/>
        <v>0</v>
      </c>
      <c r="F328" s="159" t="e">
        <f t="shared" si="24"/>
        <v>#DIV/0!</v>
      </c>
      <c r="G328" s="125">
        <f t="shared" si="25"/>
        <v>0</v>
      </c>
      <c r="H328" s="132">
        <v>26</v>
      </c>
      <c r="I328" s="125"/>
      <c r="J328" s="125"/>
    </row>
    <row r="329" spans="1:10" ht="23.25">
      <c r="A329" s="130"/>
      <c r="B329" s="132"/>
      <c r="C329" s="144"/>
      <c r="D329" s="144"/>
      <c r="E329" s="125">
        <f t="shared" si="23"/>
        <v>0</v>
      </c>
      <c r="F329" s="159" t="e">
        <f t="shared" si="24"/>
        <v>#DIV/0!</v>
      </c>
      <c r="G329" s="125">
        <f t="shared" si="25"/>
        <v>0</v>
      </c>
      <c r="H329" s="132">
        <v>27</v>
      </c>
      <c r="I329" s="125"/>
      <c r="J329" s="125"/>
    </row>
    <row r="330" spans="1:10" ht="23.25">
      <c r="A330" s="130"/>
      <c r="B330" s="132"/>
      <c r="C330" s="144"/>
      <c r="D330" s="144"/>
      <c r="E330" s="125">
        <f t="shared" si="23"/>
        <v>0</v>
      </c>
      <c r="F330" s="159" t="e">
        <f t="shared" si="24"/>
        <v>#DIV/0!</v>
      </c>
      <c r="G330" s="125">
        <f t="shared" si="25"/>
        <v>0</v>
      </c>
      <c r="H330" s="132">
        <v>28</v>
      </c>
      <c r="I330" s="125"/>
      <c r="J330" s="125"/>
    </row>
    <row r="331" spans="1:10" ht="23.25">
      <c r="A331" s="130"/>
      <c r="B331" s="132"/>
      <c r="C331" s="144"/>
      <c r="D331" s="144"/>
      <c r="E331" s="125">
        <f t="shared" si="23"/>
        <v>0</v>
      </c>
      <c r="F331" s="159" t="e">
        <f t="shared" si="24"/>
        <v>#DIV/0!</v>
      </c>
      <c r="G331" s="125">
        <f t="shared" si="25"/>
        <v>0</v>
      </c>
      <c r="H331" s="132">
        <v>29</v>
      </c>
      <c r="I331" s="125"/>
      <c r="J331" s="125"/>
    </row>
    <row r="332" spans="1:10" ht="23.25">
      <c r="A332" s="130"/>
      <c r="B332" s="132"/>
      <c r="C332" s="144"/>
      <c r="D332" s="144"/>
      <c r="E332" s="125">
        <f t="shared" si="23"/>
        <v>0</v>
      </c>
      <c r="F332" s="159" t="e">
        <f t="shared" si="24"/>
        <v>#DIV/0!</v>
      </c>
      <c r="G332" s="125">
        <f t="shared" si="25"/>
        <v>0</v>
      </c>
      <c r="H332" s="132">
        <v>30</v>
      </c>
      <c r="I332" s="125"/>
      <c r="J332" s="125"/>
    </row>
    <row r="333" spans="1:10" ht="23.25">
      <c r="A333" s="130"/>
      <c r="B333" s="132"/>
      <c r="C333" s="144"/>
      <c r="D333" s="144"/>
      <c r="E333" s="125">
        <f t="shared" si="23"/>
        <v>0</v>
      </c>
      <c r="F333" s="159" t="e">
        <f t="shared" si="24"/>
        <v>#DIV/0!</v>
      </c>
      <c r="G333" s="125">
        <f t="shared" si="25"/>
        <v>0</v>
      </c>
      <c r="H333" s="132">
        <v>31</v>
      </c>
      <c r="I333" s="125"/>
      <c r="J333" s="125"/>
    </row>
    <row r="334" spans="1:10" ht="23.25">
      <c r="A334" s="130"/>
      <c r="B334" s="132"/>
      <c r="C334" s="144"/>
      <c r="D334" s="144"/>
      <c r="E334" s="125">
        <f t="shared" si="23"/>
        <v>0</v>
      </c>
      <c r="F334" s="159" t="e">
        <f t="shared" si="24"/>
        <v>#DIV/0!</v>
      </c>
      <c r="G334" s="125">
        <f t="shared" si="25"/>
        <v>0</v>
      </c>
      <c r="H334" s="132">
        <v>32</v>
      </c>
      <c r="I334" s="125"/>
      <c r="J334" s="125"/>
    </row>
    <row r="335" spans="1:10" ht="23.25">
      <c r="A335" s="130"/>
      <c r="B335" s="132"/>
      <c r="C335" s="144"/>
      <c r="D335" s="144"/>
      <c r="E335" s="125">
        <f t="shared" si="23"/>
        <v>0</v>
      </c>
      <c r="F335" s="159" t="e">
        <f t="shared" si="24"/>
        <v>#DIV/0!</v>
      </c>
      <c r="G335" s="125">
        <f t="shared" si="25"/>
        <v>0</v>
      </c>
      <c r="H335" s="132">
        <v>33</v>
      </c>
      <c r="I335" s="125"/>
      <c r="J335" s="125"/>
    </row>
    <row r="336" spans="1:10" ht="23.25">
      <c r="A336" s="130"/>
      <c r="B336" s="132"/>
      <c r="C336" s="144"/>
      <c r="D336" s="144"/>
      <c r="E336" s="125">
        <f t="shared" si="23"/>
        <v>0</v>
      </c>
      <c r="F336" s="159" t="e">
        <f t="shared" si="24"/>
        <v>#DIV/0!</v>
      </c>
      <c r="G336" s="125">
        <f t="shared" si="25"/>
        <v>0</v>
      </c>
      <c r="H336" s="132">
        <v>34</v>
      </c>
      <c r="I336" s="125"/>
      <c r="J336" s="125"/>
    </row>
    <row r="337" spans="1:10" ht="23.25">
      <c r="A337" s="130"/>
      <c r="B337" s="132"/>
      <c r="C337" s="144"/>
      <c r="D337" s="144"/>
      <c r="E337" s="125">
        <f t="shared" si="23"/>
        <v>0</v>
      </c>
      <c r="F337" s="159" t="e">
        <f t="shared" si="24"/>
        <v>#DIV/0!</v>
      </c>
      <c r="G337" s="125">
        <f t="shared" si="25"/>
        <v>0</v>
      </c>
      <c r="H337" s="132">
        <v>35</v>
      </c>
      <c r="I337" s="125"/>
      <c r="J337" s="125"/>
    </row>
    <row r="338" spans="1:10" ht="23.25">
      <c r="A338" s="130"/>
      <c r="B338" s="132"/>
      <c r="C338" s="144"/>
      <c r="D338" s="144"/>
      <c r="E338" s="125">
        <f t="shared" si="23"/>
        <v>0</v>
      </c>
      <c r="F338" s="159" t="e">
        <f t="shared" si="24"/>
        <v>#DIV/0!</v>
      </c>
      <c r="G338" s="125">
        <f t="shared" si="25"/>
        <v>0</v>
      </c>
      <c r="H338" s="132">
        <v>36</v>
      </c>
      <c r="I338" s="125"/>
      <c r="J338" s="125"/>
    </row>
    <row r="339" spans="1:10" ht="23.25">
      <c r="A339" s="130"/>
      <c r="B339" s="132"/>
      <c r="C339" s="144"/>
      <c r="D339" s="144"/>
      <c r="E339" s="125">
        <f t="shared" si="23"/>
        <v>0</v>
      </c>
      <c r="F339" s="159" t="e">
        <f t="shared" si="24"/>
        <v>#DIV/0!</v>
      </c>
      <c r="G339" s="125">
        <f t="shared" si="25"/>
        <v>0</v>
      </c>
      <c r="H339" s="132">
        <v>37</v>
      </c>
      <c r="I339" s="125"/>
      <c r="J339" s="125"/>
    </row>
    <row r="340" spans="1:10" ht="23.25">
      <c r="A340" s="130"/>
      <c r="B340" s="132"/>
      <c r="C340" s="144"/>
      <c r="D340" s="144"/>
      <c r="E340" s="125">
        <f t="shared" si="23"/>
        <v>0</v>
      </c>
      <c r="F340" s="159" t="e">
        <f t="shared" si="24"/>
        <v>#DIV/0!</v>
      </c>
      <c r="G340" s="125">
        <f t="shared" si="25"/>
        <v>0</v>
      </c>
      <c r="H340" s="132">
        <v>38</v>
      </c>
      <c r="I340" s="125"/>
      <c r="J340" s="125"/>
    </row>
    <row r="341" spans="1:10" ht="23.25">
      <c r="A341" s="130"/>
      <c r="B341" s="132"/>
      <c r="C341" s="144"/>
      <c r="D341" s="144"/>
      <c r="E341" s="125">
        <f t="shared" si="23"/>
        <v>0</v>
      </c>
      <c r="F341" s="159" t="e">
        <f t="shared" si="24"/>
        <v>#DIV/0!</v>
      </c>
      <c r="G341" s="125">
        <f t="shared" si="25"/>
        <v>0</v>
      </c>
      <c r="H341" s="132">
        <v>39</v>
      </c>
      <c r="I341" s="125"/>
      <c r="J341" s="125"/>
    </row>
    <row r="342" spans="1:10" ht="23.25">
      <c r="A342" s="130"/>
      <c r="B342" s="132"/>
      <c r="C342" s="144"/>
      <c r="D342" s="144"/>
      <c r="E342" s="125">
        <f t="shared" si="23"/>
        <v>0</v>
      </c>
      <c r="F342" s="159" t="e">
        <f t="shared" si="24"/>
        <v>#DIV/0!</v>
      </c>
      <c r="G342" s="125">
        <f t="shared" si="25"/>
        <v>0</v>
      </c>
      <c r="H342" s="132">
        <v>40</v>
      </c>
      <c r="I342" s="125"/>
      <c r="J342" s="125"/>
    </row>
    <row r="343" spans="1:10" ht="23.25">
      <c r="A343" s="130"/>
      <c r="B343" s="132"/>
      <c r="C343" s="144"/>
      <c r="D343" s="144"/>
      <c r="E343" s="125">
        <f t="shared" si="23"/>
        <v>0</v>
      </c>
      <c r="F343" s="159" t="e">
        <f t="shared" si="24"/>
        <v>#DIV/0!</v>
      </c>
      <c r="G343" s="125">
        <f t="shared" si="25"/>
        <v>0</v>
      </c>
      <c r="H343" s="132">
        <v>41</v>
      </c>
      <c r="I343" s="125"/>
      <c r="J343" s="125"/>
    </row>
    <row r="344" spans="1:10" ht="23.25">
      <c r="A344" s="130"/>
      <c r="B344" s="132"/>
      <c r="C344" s="144"/>
      <c r="D344" s="144"/>
      <c r="E344" s="125">
        <f t="shared" si="23"/>
        <v>0</v>
      </c>
      <c r="F344" s="159" t="e">
        <f t="shared" si="24"/>
        <v>#DIV/0!</v>
      </c>
      <c r="G344" s="125">
        <f t="shared" si="25"/>
        <v>0</v>
      </c>
      <c r="H344" s="132">
        <v>42</v>
      </c>
      <c r="I344" s="125"/>
      <c r="J344" s="125"/>
    </row>
    <row r="345" spans="1:10" ht="23.25">
      <c r="A345" s="130"/>
      <c r="B345" s="132"/>
      <c r="C345" s="144"/>
      <c r="D345" s="144"/>
      <c r="E345" s="125">
        <f t="shared" si="23"/>
        <v>0</v>
      </c>
      <c r="F345" s="159" t="e">
        <f t="shared" si="24"/>
        <v>#DIV/0!</v>
      </c>
      <c r="G345" s="125">
        <f t="shared" si="25"/>
        <v>0</v>
      </c>
      <c r="H345" s="132">
        <v>43</v>
      </c>
      <c r="I345" s="125"/>
      <c r="J345" s="125"/>
    </row>
    <row r="346" spans="1:10" ht="23.25">
      <c r="A346" s="130"/>
      <c r="B346" s="132"/>
      <c r="C346" s="144"/>
      <c r="D346" s="144"/>
      <c r="E346" s="125">
        <f t="shared" si="23"/>
        <v>0</v>
      </c>
      <c r="F346" s="159" t="e">
        <f t="shared" si="24"/>
        <v>#DIV/0!</v>
      </c>
      <c r="G346" s="125">
        <f t="shared" si="25"/>
        <v>0</v>
      </c>
      <c r="H346" s="132">
        <v>44</v>
      </c>
      <c r="I346" s="125"/>
      <c r="J346" s="125"/>
    </row>
    <row r="347" spans="1:10" ht="23.25">
      <c r="A347" s="130"/>
      <c r="B347" s="132"/>
      <c r="C347" s="144"/>
      <c r="D347" s="144"/>
      <c r="E347" s="125">
        <f t="shared" si="23"/>
        <v>0</v>
      </c>
      <c r="F347" s="159" t="e">
        <f t="shared" si="24"/>
        <v>#DIV/0!</v>
      </c>
      <c r="G347" s="125">
        <f t="shared" si="25"/>
        <v>0</v>
      </c>
      <c r="H347" s="132">
        <v>45</v>
      </c>
      <c r="I347" s="125"/>
      <c r="J347" s="125"/>
    </row>
    <row r="348" spans="1:10" ht="23.25">
      <c r="A348" s="130"/>
      <c r="B348" s="132"/>
      <c r="C348" s="144"/>
      <c r="D348" s="144"/>
      <c r="E348" s="125">
        <f t="shared" si="23"/>
        <v>0</v>
      </c>
      <c r="F348" s="159" t="e">
        <f t="shared" si="24"/>
        <v>#DIV/0!</v>
      </c>
      <c r="G348" s="125">
        <f t="shared" si="25"/>
        <v>0</v>
      </c>
      <c r="H348" s="132">
        <v>46</v>
      </c>
      <c r="I348" s="125"/>
      <c r="J348" s="125"/>
    </row>
    <row r="349" spans="2:10" ht="23.25">
      <c r="B349" s="132"/>
      <c r="C349" s="144"/>
      <c r="D349" s="144"/>
      <c r="E349" s="125">
        <f t="shared" si="23"/>
        <v>0</v>
      </c>
      <c r="F349" s="159" t="e">
        <f t="shared" si="24"/>
        <v>#DIV/0!</v>
      </c>
      <c r="G349" s="125">
        <f t="shared" si="25"/>
        <v>0</v>
      </c>
      <c r="H349" s="132">
        <v>47</v>
      </c>
      <c r="I349" s="125"/>
      <c r="J349" s="125"/>
    </row>
    <row r="350" spans="1:10" ht="23.25">
      <c r="A350" s="130"/>
      <c r="B350" s="132"/>
      <c r="C350" s="144"/>
      <c r="D350" s="144"/>
      <c r="E350" s="125">
        <f t="shared" si="23"/>
        <v>0</v>
      </c>
      <c r="F350" s="159" t="e">
        <f t="shared" si="24"/>
        <v>#DIV/0!</v>
      </c>
      <c r="G350" s="125">
        <f t="shared" si="25"/>
        <v>0</v>
      </c>
      <c r="H350" s="132">
        <v>48</v>
      </c>
      <c r="I350" s="125"/>
      <c r="J350" s="125"/>
    </row>
    <row r="351" spans="1:10" ht="23.25">
      <c r="A351" s="130"/>
      <c r="B351" s="132"/>
      <c r="C351" s="144"/>
      <c r="D351" s="144"/>
      <c r="E351" s="125">
        <f t="shared" si="23"/>
        <v>0</v>
      </c>
      <c r="F351" s="159" t="e">
        <f t="shared" si="24"/>
        <v>#DIV/0!</v>
      </c>
      <c r="G351" s="125">
        <f t="shared" si="25"/>
        <v>0</v>
      </c>
      <c r="H351" s="132">
        <v>49</v>
      </c>
      <c r="I351" s="125"/>
      <c r="J351" s="125"/>
    </row>
    <row r="352" spans="1:10" ht="23.25">
      <c r="A352" s="130"/>
      <c r="B352" s="132"/>
      <c r="C352" s="144"/>
      <c r="D352" s="144"/>
      <c r="E352" s="125">
        <f t="shared" si="23"/>
        <v>0</v>
      </c>
      <c r="F352" s="159" t="e">
        <f t="shared" si="24"/>
        <v>#DIV/0!</v>
      </c>
      <c r="G352" s="125">
        <f t="shared" si="25"/>
        <v>0</v>
      </c>
      <c r="H352" s="132">
        <v>50</v>
      </c>
      <c r="I352" s="125"/>
      <c r="J352" s="125"/>
    </row>
    <row r="353" spans="1:10" ht="23.25">
      <c r="A353" s="130"/>
      <c r="B353" s="132"/>
      <c r="C353" s="144"/>
      <c r="D353" s="144"/>
      <c r="E353" s="125">
        <f t="shared" si="23"/>
        <v>0</v>
      </c>
      <c r="F353" s="159" t="e">
        <f t="shared" si="24"/>
        <v>#DIV/0!</v>
      </c>
      <c r="G353" s="125">
        <f t="shared" si="25"/>
        <v>0</v>
      </c>
      <c r="H353" s="132">
        <v>51</v>
      </c>
      <c r="I353" s="125"/>
      <c r="J353" s="125"/>
    </row>
    <row r="354" spans="1:10" ht="23.25">
      <c r="A354" s="130"/>
      <c r="B354" s="132"/>
      <c r="C354" s="144"/>
      <c r="D354" s="144"/>
      <c r="E354" s="125">
        <f t="shared" si="23"/>
        <v>0</v>
      </c>
      <c r="F354" s="159" t="e">
        <f t="shared" si="24"/>
        <v>#DIV/0!</v>
      </c>
      <c r="G354" s="125">
        <f t="shared" si="25"/>
        <v>0</v>
      </c>
      <c r="H354" s="132">
        <v>52</v>
      </c>
      <c r="I354" s="125"/>
      <c r="J354" s="125"/>
    </row>
    <row r="355" spans="2:10" ht="23.25">
      <c r="B355" s="132"/>
      <c r="C355" s="144"/>
      <c r="D355" s="144"/>
      <c r="E355" s="125">
        <f t="shared" si="23"/>
        <v>0</v>
      </c>
      <c r="F355" s="159" t="e">
        <f t="shared" si="24"/>
        <v>#DIV/0!</v>
      </c>
      <c r="G355" s="125">
        <f t="shared" si="25"/>
        <v>0</v>
      </c>
      <c r="H355" s="132">
        <v>53</v>
      </c>
      <c r="I355" s="125"/>
      <c r="J355" s="125"/>
    </row>
    <row r="356" spans="2:10" ht="23.25">
      <c r="B356" s="132"/>
      <c r="C356" s="144"/>
      <c r="D356" s="144"/>
      <c r="E356" s="125">
        <f t="shared" si="23"/>
        <v>0</v>
      </c>
      <c r="F356" s="159" t="e">
        <f t="shared" si="24"/>
        <v>#DIV/0!</v>
      </c>
      <c r="G356" s="125">
        <f t="shared" si="25"/>
        <v>0</v>
      </c>
      <c r="H356" s="132">
        <v>54</v>
      </c>
      <c r="I356" s="125"/>
      <c r="J356" s="125"/>
    </row>
    <row r="357" spans="1:10" ht="23.25">
      <c r="A357" s="130"/>
      <c r="B357" s="132"/>
      <c r="C357" s="144"/>
      <c r="D357" s="144"/>
      <c r="E357" s="125">
        <f t="shared" si="23"/>
        <v>0</v>
      </c>
      <c r="F357" s="159" t="e">
        <f t="shared" si="24"/>
        <v>#DIV/0!</v>
      </c>
      <c r="G357" s="125">
        <f t="shared" si="25"/>
        <v>0</v>
      </c>
      <c r="H357" s="132">
        <v>55</v>
      </c>
      <c r="I357" s="125"/>
      <c r="J357" s="125"/>
    </row>
    <row r="358" spans="1:10" ht="23.25">
      <c r="A358" s="130"/>
      <c r="B358" s="132"/>
      <c r="C358" s="144"/>
      <c r="D358" s="144"/>
      <c r="E358" s="125">
        <f t="shared" si="23"/>
        <v>0</v>
      </c>
      <c r="F358" s="159" t="e">
        <f t="shared" si="24"/>
        <v>#DIV/0!</v>
      </c>
      <c r="G358" s="125">
        <f t="shared" si="25"/>
        <v>0</v>
      </c>
      <c r="H358" s="132">
        <v>56</v>
      </c>
      <c r="I358" s="125"/>
      <c r="J358" s="125"/>
    </row>
    <row r="359" spans="1:10" ht="23.25">
      <c r="A359" s="130"/>
      <c r="B359" s="132"/>
      <c r="C359" s="144"/>
      <c r="D359" s="144"/>
      <c r="E359" s="125">
        <f t="shared" si="23"/>
        <v>0</v>
      </c>
      <c r="F359" s="159" t="e">
        <f t="shared" si="24"/>
        <v>#DIV/0!</v>
      </c>
      <c r="G359" s="125">
        <f t="shared" si="25"/>
        <v>0</v>
      </c>
      <c r="H359" s="132">
        <v>57</v>
      </c>
      <c r="I359" s="125"/>
      <c r="J359" s="125"/>
    </row>
    <row r="360" spans="1:10" ht="23.25">
      <c r="A360" s="130"/>
      <c r="B360" s="132"/>
      <c r="C360" s="144"/>
      <c r="D360" s="144"/>
      <c r="E360" s="125">
        <f t="shared" si="23"/>
        <v>0</v>
      </c>
      <c r="F360" s="159" t="e">
        <f t="shared" si="24"/>
        <v>#DIV/0!</v>
      </c>
      <c r="G360" s="125">
        <f t="shared" si="25"/>
        <v>0</v>
      </c>
      <c r="H360" s="132">
        <v>58</v>
      </c>
      <c r="I360" s="125"/>
      <c r="J360" s="125"/>
    </row>
    <row r="361" spans="1:10" ht="23.25">
      <c r="A361" s="130"/>
      <c r="B361" s="132"/>
      <c r="C361" s="144"/>
      <c r="D361" s="144"/>
      <c r="E361" s="125">
        <f t="shared" si="23"/>
        <v>0</v>
      </c>
      <c r="F361" s="159" t="e">
        <f t="shared" si="24"/>
        <v>#DIV/0!</v>
      </c>
      <c r="G361" s="125">
        <f t="shared" si="25"/>
        <v>0</v>
      </c>
      <c r="H361" s="132">
        <v>59</v>
      </c>
      <c r="I361" s="125"/>
      <c r="J361" s="125"/>
    </row>
    <row r="362" spans="1:10" ht="23.25">
      <c r="A362" s="130"/>
      <c r="B362" s="132"/>
      <c r="C362" s="144"/>
      <c r="D362" s="144"/>
      <c r="E362" s="125">
        <f t="shared" si="23"/>
        <v>0</v>
      </c>
      <c r="F362" s="159" t="e">
        <f t="shared" si="24"/>
        <v>#DIV/0!</v>
      </c>
      <c r="G362" s="125">
        <f t="shared" si="25"/>
        <v>0</v>
      </c>
      <c r="H362" s="132">
        <v>60</v>
      </c>
      <c r="I362" s="125"/>
      <c r="J362" s="125"/>
    </row>
    <row r="363" spans="1:10" ht="23.25">
      <c r="A363" s="130"/>
      <c r="B363" s="132"/>
      <c r="C363" s="144"/>
      <c r="D363" s="144"/>
      <c r="E363" s="125">
        <f t="shared" si="23"/>
        <v>0</v>
      </c>
      <c r="F363" s="159" t="e">
        <f t="shared" si="24"/>
        <v>#DIV/0!</v>
      </c>
      <c r="G363" s="125">
        <f t="shared" si="25"/>
        <v>0</v>
      </c>
      <c r="H363" s="132">
        <v>61</v>
      </c>
      <c r="I363" s="125"/>
      <c r="J363" s="125"/>
    </row>
    <row r="364" spans="1:10" ht="23.25">
      <c r="A364" s="130"/>
      <c r="B364" s="132"/>
      <c r="C364" s="144"/>
      <c r="D364" s="144"/>
      <c r="E364" s="125">
        <f t="shared" si="23"/>
        <v>0</v>
      </c>
      <c r="F364" s="159" t="e">
        <f t="shared" si="24"/>
        <v>#DIV/0!</v>
      </c>
      <c r="G364" s="125">
        <f t="shared" si="25"/>
        <v>0</v>
      </c>
      <c r="H364" s="132">
        <v>62</v>
      </c>
      <c r="I364" s="125"/>
      <c r="J364" s="125"/>
    </row>
    <row r="365" spans="1:10" ht="23.25">
      <c r="A365" s="130"/>
      <c r="B365" s="132"/>
      <c r="C365" s="144"/>
      <c r="D365" s="144"/>
      <c r="E365" s="125">
        <f t="shared" si="23"/>
        <v>0</v>
      </c>
      <c r="F365" s="159" t="e">
        <f t="shared" si="24"/>
        <v>#DIV/0!</v>
      </c>
      <c r="G365" s="125">
        <f t="shared" si="25"/>
        <v>0</v>
      </c>
      <c r="H365" s="132">
        <v>63</v>
      </c>
      <c r="I365" s="125"/>
      <c r="J365" s="125"/>
    </row>
    <row r="366" spans="1:10" ht="23.25">
      <c r="A366" s="130"/>
      <c r="B366" s="132"/>
      <c r="C366" s="144"/>
      <c r="D366" s="144"/>
      <c r="E366" s="125">
        <f t="shared" si="23"/>
        <v>0</v>
      </c>
      <c r="F366" s="159" t="e">
        <f t="shared" si="24"/>
        <v>#DIV/0!</v>
      </c>
      <c r="G366" s="125">
        <f t="shared" si="25"/>
        <v>0</v>
      </c>
      <c r="H366" s="132">
        <v>64</v>
      </c>
      <c r="I366" s="125"/>
      <c r="J366" s="125"/>
    </row>
    <row r="367" spans="1:10" ht="23.25">
      <c r="A367" s="130"/>
      <c r="B367" s="132"/>
      <c r="C367" s="144"/>
      <c r="D367" s="144"/>
      <c r="E367" s="125">
        <f t="shared" si="23"/>
        <v>0</v>
      </c>
      <c r="F367" s="159" t="e">
        <f t="shared" si="24"/>
        <v>#DIV/0!</v>
      </c>
      <c r="G367" s="125">
        <f t="shared" si="25"/>
        <v>0</v>
      </c>
      <c r="H367" s="132">
        <v>65</v>
      </c>
      <c r="I367" s="125"/>
      <c r="J367" s="125"/>
    </row>
    <row r="368" spans="1:10" ht="23.25">
      <c r="A368" s="130"/>
      <c r="B368" s="132"/>
      <c r="C368" s="144"/>
      <c r="D368" s="144"/>
      <c r="E368" s="125">
        <f t="shared" si="23"/>
        <v>0</v>
      </c>
      <c r="F368" s="159" t="e">
        <f t="shared" si="24"/>
        <v>#DIV/0!</v>
      </c>
      <c r="G368" s="125">
        <f t="shared" si="25"/>
        <v>0</v>
      </c>
      <c r="H368" s="132">
        <v>66</v>
      </c>
      <c r="I368" s="125"/>
      <c r="J368" s="125"/>
    </row>
    <row r="369" spans="1:10" ht="23.25">
      <c r="A369" s="130"/>
      <c r="B369" s="132"/>
      <c r="C369" s="144"/>
      <c r="D369" s="144"/>
      <c r="E369" s="125">
        <f t="shared" si="23"/>
        <v>0</v>
      </c>
      <c r="F369" s="159" t="e">
        <f t="shared" si="24"/>
        <v>#DIV/0!</v>
      </c>
      <c r="G369" s="125">
        <f t="shared" si="25"/>
        <v>0</v>
      </c>
      <c r="H369" s="132">
        <v>67</v>
      </c>
      <c r="I369" s="125"/>
      <c r="J369" s="125"/>
    </row>
    <row r="370" spans="1:10" ht="23.25">
      <c r="A370" s="130"/>
      <c r="B370" s="132"/>
      <c r="C370" s="144"/>
      <c r="D370" s="144"/>
      <c r="E370" s="125">
        <f t="shared" si="23"/>
        <v>0</v>
      </c>
      <c r="F370" s="159" t="e">
        <f t="shared" si="24"/>
        <v>#DIV/0!</v>
      </c>
      <c r="G370" s="125">
        <f t="shared" si="25"/>
        <v>0</v>
      </c>
      <c r="H370" s="132">
        <v>68</v>
      </c>
      <c r="I370" s="125"/>
      <c r="J370" s="125"/>
    </row>
    <row r="371" spans="1:10" ht="23.25">
      <c r="A371" s="130"/>
      <c r="B371" s="132"/>
      <c r="C371" s="144"/>
      <c r="D371" s="144"/>
      <c r="E371" s="125">
        <f t="shared" si="23"/>
        <v>0</v>
      </c>
      <c r="F371" s="159" t="e">
        <f t="shared" si="24"/>
        <v>#DIV/0!</v>
      </c>
      <c r="G371" s="125">
        <f t="shared" si="25"/>
        <v>0</v>
      </c>
      <c r="H371" s="132">
        <v>69</v>
      </c>
      <c r="I371" s="125"/>
      <c r="J371" s="125"/>
    </row>
    <row r="372" spans="1:10" ht="23.25">
      <c r="A372" s="130"/>
      <c r="B372" s="132"/>
      <c r="C372" s="144"/>
      <c r="D372" s="144"/>
      <c r="E372" s="125">
        <f t="shared" si="23"/>
        <v>0</v>
      </c>
      <c r="F372" s="159" t="e">
        <f t="shared" si="24"/>
        <v>#DIV/0!</v>
      </c>
      <c r="G372" s="125">
        <f t="shared" si="25"/>
        <v>0</v>
      </c>
      <c r="H372" s="132">
        <v>70</v>
      </c>
      <c r="I372" s="125"/>
      <c r="J372" s="125"/>
    </row>
    <row r="373" spans="1:10" ht="23.25">
      <c r="A373" s="130"/>
      <c r="B373" s="132"/>
      <c r="C373" s="144"/>
      <c r="D373" s="144"/>
      <c r="E373" s="125">
        <f t="shared" si="23"/>
        <v>0</v>
      </c>
      <c r="F373" s="159" t="e">
        <f t="shared" si="24"/>
        <v>#DIV/0!</v>
      </c>
      <c r="G373" s="125">
        <f t="shared" si="25"/>
        <v>0</v>
      </c>
      <c r="H373" s="132">
        <v>71</v>
      </c>
      <c r="I373" s="125"/>
      <c r="J373" s="125"/>
    </row>
    <row r="374" spans="1:10" ht="23.25">
      <c r="A374" s="130"/>
      <c r="B374" s="132"/>
      <c r="C374" s="144"/>
      <c r="D374" s="144"/>
      <c r="E374" s="125">
        <f t="shared" si="23"/>
        <v>0</v>
      </c>
      <c r="F374" s="159" t="e">
        <f t="shared" si="24"/>
        <v>#DIV/0!</v>
      </c>
      <c r="G374" s="125">
        <f t="shared" si="25"/>
        <v>0</v>
      </c>
      <c r="H374" s="132">
        <v>72</v>
      </c>
      <c r="I374" s="125"/>
      <c r="J374" s="125"/>
    </row>
    <row r="375" spans="1:10" ht="23.25">
      <c r="A375" s="130"/>
      <c r="B375" s="132"/>
      <c r="C375" s="144"/>
      <c r="D375" s="144"/>
      <c r="E375" s="125">
        <f t="shared" si="23"/>
        <v>0</v>
      </c>
      <c r="F375" s="159" t="e">
        <f t="shared" si="24"/>
        <v>#DIV/0!</v>
      </c>
      <c r="G375" s="125">
        <f t="shared" si="25"/>
        <v>0</v>
      </c>
      <c r="H375" s="132">
        <v>73</v>
      </c>
      <c r="I375" s="125"/>
      <c r="J375" s="125"/>
    </row>
    <row r="376" spans="1:10" ht="23.25">
      <c r="A376" s="130"/>
      <c r="B376" s="132"/>
      <c r="C376" s="144"/>
      <c r="D376" s="144"/>
      <c r="E376" s="125">
        <f t="shared" si="23"/>
        <v>0</v>
      </c>
      <c r="F376" s="159" t="e">
        <f t="shared" si="24"/>
        <v>#DIV/0!</v>
      </c>
      <c r="G376" s="125">
        <f t="shared" si="25"/>
        <v>0</v>
      </c>
      <c r="H376" s="132">
        <v>74</v>
      </c>
      <c r="I376" s="125"/>
      <c r="J376" s="125"/>
    </row>
    <row r="377" spans="1:10" ht="23.25">
      <c r="A377" s="130"/>
      <c r="B377" s="132"/>
      <c r="C377" s="144"/>
      <c r="D377" s="144"/>
      <c r="E377" s="125">
        <f t="shared" si="23"/>
        <v>0</v>
      </c>
      <c r="F377" s="159" t="e">
        <f t="shared" si="24"/>
        <v>#DIV/0!</v>
      </c>
      <c r="G377" s="125">
        <f t="shared" si="25"/>
        <v>0</v>
      </c>
      <c r="H377" s="132">
        <v>75</v>
      </c>
      <c r="I377" s="125"/>
      <c r="J377" s="125"/>
    </row>
    <row r="378" spans="1:10" ht="23.25">
      <c r="A378" s="130"/>
      <c r="B378" s="132"/>
      <c r="C378" s="144"/>
      <c r="D378" s="144"/>
      <c r="E378" s="125">
        <f t="shared" si="23"/>
        <v>0</v>
      </c>
      <c r="F378" s="159" t="e">
        <f t="shared" si="24"/>
        <v>#DIV/0!</v>
      </c>
      <c r="G378" s="125">
        <f t="shared" si="25"/>
        <v>0</v>
      </c>
      <c r="H378" s="132">
        <v>76</v>
      </c>
      <c r="I378" s="125"/>
      <c r="J378" s="125"/>
    </row>
    <row r="379" spans="1:10" ht="23.25">
      <c r="A379" s="130"/>
      <c r="B379" s="132"/>
      <c r="C379" s="144"/>
      <c r="D379" s="144"/>
      <c r="E379" s="125">
        <f t="shared" si="23"/>
        <v>0</v>
      </c>
      <c r="F379" s="159" t="e">
        <f t="shared" si="24"/>
        <v>#DIV/0!</v>
      </c>
      <c r="G379" s="125">
        <f t="shared" si="25"/>
        <v>0</v>
      </c>
      <c r="H379" s="132">
        <v>77</v>
      </c>
      <c r="I379" s="125"/>
      <c r="J379" s="125"/>
    </row>
    <row r="380" spans="1:10" ht="23.25">
      <c r="A380" s="130"/>
      <c r="B380" s="132"/>
      <c r="C380" s="144"/>
      <c r="D380" s="144"/>
      <c r="E380" s="125">
        <f t="shared" si="23"/>
        <v>0</v>
      </c>
      <c r="F380" s="159" t="e">
        <f t="shared" si="24"/>
        <v>#DIV/0!</v>
      </c>
      <c r="G380" s="125">
        <f t="shared" si="25"/>
        <v>0</v>
      </c>
      <c r="H380" s="132">
        <v>78</v>
      </c>
      <c r="I380" s="125"/>
      <c r="J380" s="125"/>
    </row>
    <row r="381" spans="1:10" ht="23.25">
      <c r="A381" s="130"/>
      <c r="B381" s="132"/>
      <c r="C381" s="144"/>
      <c r="D381" s="144"/>
      <c r="E381" s="125">
        <f t="shared" si="23"/>
        <v>0</v>
      </c>
      <c r="F381" s="159" t="e">
        <f t="shared" si="24"/>
        <v>#DIV/0!</v>
      </c>
      <c r="G381" s="125">
        <f t="shared" si="25"/>
        <v>0</v>
      </c>
      <c r="H381" s="132">
        <v>79</v>
      </c>
      <c r="I381" s="125"/>
      <c r="J381" s="125"/>
    </row>
    <row r="382" spans="1:10" ht="23.25">
      <c r="A382" s="130"/>
      <c r="B382" s="132"/>
      <c r="C382" s="144"/>
      <c r="D382" s="144"/>
      <c r="E382" s="125">
        <f t="shared" si="23"/>
        <v>0</v>
      </c>
      <c r="F382" s="159" t="e">
        <f t="shared" si="24"/>
        <v>#DIV/0!</v>
      </c>
      <c r="G382" s="125">
        <f t="shared" si="25"/>
        <v>0</v>
      </c>
      <c r="H382" s="132">
        <v>80</v>
      </c>
      <c r="I382" s="125"/>
      <c r="J382" s="125"/>
    </row>
    <row r="383" spans="1:10" ht="23.25">
      <c r="A383" s="130"/>
      <c r="B383" s="132"/>
      <c r="C383" s="144"/>
      <c r="D383" s="144"/>
      <c r="E383" s="125">
        <f t="shared" si="23"/>
        <v>0</v>
      </c>
      <c r="F383" s="159" t="e">
        <f t="shared" si="24"/>
        <v>#DIV/0!</v>
      </c>
      <c r="G383" s="125">
        <f t="shared" si="25"/>
        <v>0</v>
      </c>
      <c r="H383" s="132">
        <v>81</v>
      </c>
      <c r="I383" s="125"/>
      <c r="J383" s="125"/>
    </row>
    <row r="384" spans="1:10" ht="23.25">
      <c r="A384" s="130"/>
      <c r="B384" s="132"/>
      <c r="C384" s="144"/>
      <c r="D384" s="144"/>
      <c r="E384" s="125">
        <f t="shared" si="23"/>
        <v>0</v>
      </c>
      <c r="F384" s="159" t="e">
        <f t="shared" si="24"/>
        <v>#DIV/0!</v>
      </c>
      <c r="G384" s="125">
        <f t="shared" si="25"/>
        <v>0</v>
      </c>
      <c r="H384" s="132">
        <v>82</v>
      </c>
      <c r="I384" s="125"/>
      <c r="J384" s="125"/>
    </row>
    <row r="385" spans="1:10" ht="23.25">
      <c r="A385" s="130"/>
      <c r="B385" s="132"/>
      <c r="C385" s="144"/>
      <c r="D385" s="144"/>
      <c r="E385" s="125">
        <f t="shared" si="23"/>
        <v>0</v>
      </c>
      <c r="F385" s="159" t="e">
        <f t="shared" si="24"/>
        <v>#DIV/0!</v>
      </c>
      <c r="G385" s="125">
        <f t="shared" si="25"/>
        <v>0</v>
      </c>
      <c r="H385" s="132">
        <v>83</v>
      </c>
      <c r="I385" s="125"/>
      <c r="J385" s="125"/>
    </row>
    <row r="386" spans="1:10" ht="23.25">
      <c r="A386" s="130"/>
      <c r="B386" s="132"/>
      <c r="C386" s="144"/>
      <c r="D386" s="144"/>
      <c r="E386" s="125">
        <f t="shared" si="23"/>
        <v>0</v>
      </c>
      <c r="F386" s="159" t="e">
        <f t="shared" si="24"/>
        <v>#DIV/0!</v>
      </c>
      <c r="G386" s="125">
        <f t="shared" si="25"/>
        <v>0</v>
      </c>
      <c r="H386" s="132">
        <v>84</v>
      </c>
      <c r="I386" s="125"/>
      <c r="J386" s="125"/>
    </row>
    <row r="387" spans="1:10" ht="23.25">
      <c r="A387" s="130"/>
      <c r="B387" s="132"/>
      <c r="C387" s="144"/>
      <c r="D387" s="144"/>
      <c r="E387" s="125">
        <f t="shared" si="23"/>
        <v>0</v>
      </c>
      <c r="F387" s="159" t="e">
        <f t="shared" si="24"/>
        <v>#DIV/0!</v>
      </c>
      <c r="G387" s="125">
        <f t="shared" si="25"/>
        <v>0</v>
      </c>
      <c r="H387" s="132">
        <v>85</v>
      </c>
      <c r="I387" s="125"/>
      <c r="J387" s="125"/>
    </row>
    <row r="388" spans="1:10" ht="23.25">
      <c r="A388" s="130"/>
      <c r="B388" s="132"/>
      <c r="C388" s="144"/>
      <c r="D388" s="144"/>
      <c r="E388" s="125">
        <f t="shared" si="23"/>
        <v>0</v>
      </c>
      <c r="F388" s="159" t="e">
        <f t="shared" si="24"/>
        <v>#DIV/0!</v>
      </c>
      <c r="G388" s="125">
        <f t="shared" si="25"/>
        <v>0</v>
      </c>
      <c r="H388" s="132">
        <v>86</v>
      </c>
      <c r="I388" s="125"/>
      <c r="J388" s="125"/>
    </row>
    <row r="389" spans="1:10" ht="23.25">
      <c r="A389" s="130"/>
      <c r="B389" s="132"/>
      <c r="C389" s="144"/>
      <c r="D389" s="144"/>
      <c r="E389" s="125">
        <f t="shared" si="23"/>
        <v>0</v>
      </c>
      <c r="F389" s="159" t="e">
        <f t="shared" si="24"/>
        <v>#DIV/0!</v>
      </c>
      <c r="G389" s="125">
        <f t="shared" si="25"/>
        <v>0</v>
      </c>
      <c r="H389" s="132">
        <v>87</v>
      </c>
      <c r="I389" s="125"/>
      <c r="J389" s="125"/>
    </row>
    <row r="390" spans="1:10" ht="23.25">
      <c r="A390" s="130"/>
      <c r="B390" s="132"/>
      <c r="C390" s="144"/>
      <c r="D390" s="144"/>
      <c r="E390" s="125">
        <f t="shared" si="23"/>
        <v>0</v>
      </c>
      <c r="F390" s="159" t="e">
        <f t="shared" si="24"/>
        <v>#DIV/0!</v>
      </c>
      <c r="G390" s="125">
        <f t="shared" si="25"/>
        <v>0</v>
      </c>
      <c r="H390" s="132">
        <v>88</v>
      </c>
      <c r="I390" s="125"/>
      <c r="J390" s="125"/>
    </row>
    <row r="391" spans="1:10" ht="23.25">
      <c r="A391" s="130"/>
      <c r="B391" s="132"/>
      <c r="C391" s="144"/>
      <c r="D391" s="144"/>
      <c r="E391" s="125">
        <f t="shared" si="23"/>
        <v>0</v>
      </c>
      <c r="F391" s="159" t="e">
        <f t="shared" si="24"/>
        <v>#DIV/0!</v>
      </c>
      <c r="G391" s="125">
        <f t="shared" si="25"/>
        <v>0</v>
      </c>
      <c r="H391" s="132">
        <v>89</v>
      </c>
      <c r="I391" s="125"/>
      <c r="J391" s="125"/>
    </row>
    <row r="392" spans="1:10" ht="23.25">
      <c r="A392" s="130"/>
      <c r="B392" s="132"/>
      <c r="C392" s="144"/>
      <c r="D392" s="144"/>
      <c r="E392" s="125">
        <f t="shared" si="23"/>
        <v>0</v>
      </c>
      <c r="F392" s="159" t="e">
        <f t="shared" si="24"/>
        <v>#DIV/0!</v>
      </c>
      <c r="G392" s="125">
        <f t="shared" si="25"/>
        <v>0</v>
      </c>
      <c r="H392" s="132">
        <v>90</v>
      </c>
      <c r="I392" s="125"/>
      <c r="J392" s="125"/>
    </row>
    <row r="393" spans="1:10" ht="23.25">
      <c r="A393" s="130"/>
      <c r="B393" s="132"/>
      <c r="C393" s="144"/>
      <c r="D393" s="144"/>
      <c r="E393" s="125">
        <f t="shared" si="23"/>
        <v>0</v>
      </c>
      <c r="F393" s="159" t="e">
        <f t="shared" si="24"/>
        <v>#DIV/0!</v>
      </c>
      <c r="G393" s="125">
        <f t="shared" si="25"/>
        <v>0</v>
      </c>
      <c r="H393" s="132">
        <v>91</v>
      </c>
      <c r="I393" s="125"/>
      <c r="J393" s="125"/>
    </row>
    <row r="394" spans="1:10" ht="23.25">
      <c r="A394" s="130"/>
      <c r="B394" s="132"/>
      <c r="C394" s="144"/>
      <c r="D394" s="144"/>
      <c r="E394" s="125">
        <f t="shared" si="23"/>
        <v>0</v>
      </c>
      <c r="F394" s="159" t="e">
        <f t="shared" si="24"/>
        <v>#DIV/0!</v>
      </c>
      <c r="G394" s="125">
        <f t="shared" si="25"/>
        <v>0</v>
      </c>
      <c r="H394" s="132">
        <v>92</v>
      </c>
      <c r="I394" s="125"/>
      <c r="J394" s="125"/>
    </row>
    <row r="395" spans="1:10" ht="23.25">
      <c r="A395" s="130"/>
      <c r="B395" s="132"/>
      <c r="C395" s="144"/>
      <c r="D395" s="144"/>
      <c r="E395" s="125">
        <f t="shared" si="23"/>
        <v>0</v>
      </c>
      <c r="F395" s="159" t="e">
        <f t="shared" si="24"/>
        <v>#DIV/0!</v>
      </c>
      <c r="G395" s="125">
        <f t="shared" si="25"/>
        <v>0</v>
      </c>
      <c r="H395" s="132">
        <v>93</v>
      </c>
      <c r="I395" s="125"/>
      <c r="J395" s="125"/>
    </row>
    <row r="396" spans="1:10" ht="23.25">
      <c r="A396" s="130"/>
      <c r="B396" s="132"/>
      <c r="C396" s="144"/>
      <c r="D396" s="144"/>
      <c r="E396" s="125">
        <f t="shared" si="23"/>
        <v>0</v>
      </c>
      <c r="F396" s="159" t="e">
        <f t="shared" si="24"/>
        <v>#DIV/0!</v>
      </c>
      <c r="G396" s="125">
        <f t="shared" si="25"/>
        <v>0</v>
      </c>
      <c r="H396" s="132">
        <v>94</v>
      </c>
      <c r="I396" s="125"/>
      <c r="J396" s="125"/>
    </row>
    <row r="397" spans="1:10" ht="23.25">
      <c r="A397" s="130"/>
      <c r="B397" s="132"/>
      <c r="C397" s="144"/>
      <c r="D397" s="144"/>
      <c r="E397" s="125">
        <f t="shared" si="23"/>
        <v>0</v>
      </c>
      <c r="F397" s="159" t="e">
        <f t="shared" si="24"/>
        <v>#DIV/0!</v>
      </c>
      <c r="G397" s="125">
        <f t="shared" si="25"/>
        <v>0</v>
      </c>
      <c r="H397" s="132">
        <v>95</v>
      </c>
      <c r="I397" s="125"/>
      <c r="J397" s="125"/>
    </row>
    <row r="398" spans="1:10" ht="23.25">
      <c r="A398" s="130"/>
      <c r="B398" s="132"/>
      <c r="C398" s="144"/>
      <c r="D398" s="144"/>
      <c r="E398" s="125">
        <f t="shared" si="23"/>
        <v>0</v>
      </c>
      <c r="F398" s="159" t="e">
        <f t="shared" si="24"/>
        <v>#DIV/0!</v>
      </c>
      <c r="G398" s="125">
        <f t="shared" si="25"/>
        <v>0</v>
      </c>
      <c r="H398" s="132">
        <v>96</v>
      </c>
      <c r="I398" s="125"/>
      <c r="J398" s="125"/>
    </row>
    <row r="399" spans="1:10" ht="23.25">
      <c r="A399" s="130"/>
      <c r="B399" s="132"/>
      <c r="C399" s="144"/>
      <c r="D399" s="144"/>
      <c r="E399" s="125">
        <f t="shared" si="23"/>
        <v>0</v>
      </c>
      <c r="F399" s="159" t="e">
        <f t="shared" si="24"/>
        <v>#DIV/0!</v>
      </c>
      <c r="G399" s="125">
        <f t="shared" si="25"/>
        <v>0</v>
      </c>
      <c r="H399" s="132">
        <v>97</v>
      </c>
      <c r="I399" s="162"/>
      <c r="J399" s="125"/>
    </row>
    <row r="400" spans="1:10" ht="23.25">
      <c r="A400" s="130"/>
      <c r="B400" s="132"/>
      <c r="C400" s="144"/>
      <c r="D400" s="144"/>
      <c r="E400" s="125">
        <f t="shared" si="23"/>
        <v>0</v>
      </c>
      <c r="F400" s="159" t="e">
        <f t="shared" si="24"/>
        <v>#DIV/0!</v>
      </c>
      <c r="G400" s="125">
        <f t="shared" si="25"/>
        <v>0</v>
      </c>
      <c r="H400" s="216">
        <v>96</v>
      </c>
      <c r="I400" s="125"/>
      <c r="J400" s="125"/>
    </row>
    <row r="401" spans="1:10" ht="23.25">
      <c r="A401" s="130"/>
      <c r="B401" s="132"/>
      <c r="C401" s="144"/>
      <c r="D401" s="144"/>
      <c r="E401" s="125">
        <f t="shared" si="23"/>
        <v>0</v>
      </c>
      <c r="F401" s="159" t="e">
        <f t="shared" si="24"/>
        <v>#DIV/0!</v>
      </c>
      <c r="G401" s="125">
        <f t="shared" si="25"/>
        <v>0</v>
      </c>
      <c r="H401" s="132">
        <v>99</v>
      </c>
      <c r="I401" s="125"/>
      <c r="J401" s="125"/>
    </row>
    <row r="402" spans="1:10" ht="23.25">
      <c r="A402" s="130"/>
      <c r="B402" s="132"/>
      <c r="C402" s="144"/>
      <c r="D402" s="144"/>
      <c r="E402" s="125">
        <f t="shared" si="23"/>
        <v>0</v>
      </c>
      <c r="F402" s="159" t="e">
        <f t="shared" si="24"/>
        <v>#DIV/0!</v>
      </c>
      <c r="G402" s="125">
        <f t="shared" si="25"/>
        <v>0</v>
      </c>
      <c r="H402" s="132">
        <v>100</v>
      </c>
      <c r="I402" s="125"/>
      <c r="J402" s="125"/>
    </row>
    <row r="403" spans="1:10" ht="23.25">
      <c r="A403" s="130"/>
      <c r="B403" s="132"/>
      <c r="C403" s="144"/>
      <c r="D403" s="144"/>
      <c r="E403" s="125">
        <f t="shared" si="23"/>
        <v>0</v>
      </c>
      <c r="F403" s="159" t="e">
        <f t="shared" si="24"/>
        <v>#DIV/0!</v>
      </c>
      <c r="G403" s="125">
        <f t="shared" si="25"/>
        <v>0</v>
      </c>
      <c r="H403" s="132">
        <v>101</v>
      </c>
      <c r="I403" s="125"/>
      <c r="J403" s="125"/>
    </row>
    <row r="404" spans="1:10" ht="24" thickBot="1">
      <c r="A404" s="211"/>
      <c r="B404" s="212"/>
      <c r="C404" s="213"/>
      <c r="D404" s="213"/>
      <c r="E404" s="214">
        <f t="shared" si="23"/>
        <v>0</v>
      </c>
      <c r="F404" s="215" t="e">
        <f t="shared" si="24"/>
        <v>#DIV/0!</v>
      </c>
      <c r="G404" s="214">
        <f t="shared" si="25"/>
        <v>0</v>
      </c>
      <c r="H404" s="212">
        <v>102</v>
      </c>
      <c r="I404" s="214"/>
      <c r="J404" s="214"/>
    </row>
    <row r="405" spans="1:10" ht="23.25">
      <c r="A405" s="163"/>
      <c r="B405" s="170"/>
      <c r="C405" s="165"/>
      <c r="D405" s="165"/>
      <c r="E405" s="170">
        <f t="shared" si="23"/>
        <v>0</v>
      </c>
      <c r="F405" s="167" t="e">
        <f aca="true" t="shared" si="26" ref="F405:F421">((10^6)*E405/G405)</f>
        <v>#DIV/0!</v>
      </c>
      <c r="G405" s="170">
        <f aca="true" t="shared" si="27" ref="G405:G421">I405-J405</f>
        <v>0</v>
      </c>
      <c r="H405" s="164">
        <v>1</v>
      </c>
      <c r="I405" s="217"/>
      <c r="J405" s="170"/>
    </row>
    <row r="406" spans="1:10" ht="23.25">
      <c r="A406" s="130"/>
      <c r="B406" s="125"/>
      <c r="C406" s="144"/>
      <c r="D406" s="144"/>
      <c r="E406" s="125">
        <f t="shared" si="23"/>
        <v>0</v>
      </c>
      <c r="F406" s="159" t="e">
        <f t="shared" si="26"/>
        <v>#DIV/0!</v>
      </c>
      <c r="G406" s="125">
        <f t="shared" si="27"/>
        <v>0</v>
      </c>
      <c r="H406" s="132">
        <v>2</v>
      </c>
      <c r="I406" s="125"/>
      <c r="J406" s="125"/>
    </row>
    <row r="407" spans="1:10" ht="23.25">
      <c r="A407" s="130"/>
      <c r="B407" s="125"/>
      <c r="C407" s="144"/>
      <c r="D407" s="144"/>
      <c r="E407" s="125">
        <f t="shared" si="23"/>
        <v>0</v>
      </c>
      <c r="F407" s="159" t="e">
        <f t="shared" si="26"/>
        <v>#DIV/0!</v>
      </c>
      <c r="G407" s="125">
        <f t="shared" si="27"/>
        <v>0</v>
      </c>
      <c r="H407" s="132">
        <v>3</v>
      </c>
      <c r="I407" s="125"/>
      <c r="J407" s="125"/>
    </row>
    <row r="408" spans="1:10" ht="23.25">
      <c r="A408" s="130"/>
      <c r="B408" s="125"/>
      <c r="C408" s="144"/>
      <c r="D408" s="144"/>
      <c r="E408" s="125">
        <f t="shared" si="23"/>
        <v>0</v>
      </c>
      <c r="F408" s="159" t="e">
        <f t="shared" si="26"/>
        <v>#DIV/0!</v>
      </c>
      <c r="G408" s="125">
        <f t="shared" si="27"/>
        <v>0</v>
      </c>
      <c r="H408" s="132">
        <v>4</v>
      </c>
      <c r="I408" s="125"/>
      <c r="J408" s="125"/>
    </row>
    <row r="409" spans="1:10" ht="23.25">
      <c r="A409" s="130"/>
      <c r="B409" s="125"/>
      <c r="C409" s="144"/>
      <c r="D409" s="144"/>
      <c r="E409" s="125">
        <f t="shared" si="23"/>
        <v>0</v>
      </c>
      <c r="F409" s="159" t="e">
        <f t="shared" si="26"/>
        <v>#DIV/0!</v>
      </c>
      <c r="G409" s="125">
        <f t="shared" si="27"/>
        <v>0</v>
      </c>
      <c r="H409" s="132">
        <v>5</v>
      </c>
      <c r="I409" s="125"/>
      <c r="J409" s="125"/>
    </row>
    <row r="410" spans="1:14" ht="23.25">
      <c r="A410" s="130"/>
      <c r="B410" s="125"/>
      <c r="C410" s="144"/>
      <c r="D410" s="144"/>
      <c r="E410" s="125">
        <f t="shared" si="23"/>
        <v>0</v>
      </c>
      <c r="F410" s="159" t="e">
        <f t="shared" si="26"/>
        <v>#DIV/0!</v>
      </c>
      <c r="G410" s="125">
        <f t="shared" si="27"/>
        <v>0</v>
      </c>
      <c r="H410" s="132">
        <v>6</v>
      </c>
      <c r="I410" s="125"/>
      <c r="J410" s="125"/>
      <c r="N410">
        <v>2</v>
      </c>
    </row>
    <row r="411" spans="1:10" ht="23.25">
      <c r="A411" s="130"/>
      <c r="B411" s="125"/>
      <c r="C411" s="144"/>
      <c r="D411" s="144"/>
      <c r="E411" s="125"/>
      <c r="F411" s="159" t="e">
        <f t="shared" si="26"/>
        <v>#DIV/0!</v>
      </c>
      <c r="G411" s="125">
        <f t="shared" si="27"/>
        <v>0</v>
      </c>
      <c r="H411" s="132">
        <v>7</v>
      </c>
      <c r="I411" s="125"/>
      <c r="J411" s="125"/>
    </row>
    <row r="412" spans="1:10" ht="23.25">
      <c r="A412" s="130"/>
      <c r="B412" s="125"/>
      <c r="C412" s="144"/>
      <c r="D412" s="144"/>
      <c r="E412" s="125"/>
      <c r="F412" s="159" t="e">
        <f t="shared" si="26"/>
        <v>#DIV/0!</v>
      </c>
      <c r="G412" s="125">
        <f t="shared" si="27"/>
        <v>0</v>
      </c>
      <c r="H412" s="132">
        <v>8</v>
      </c>
      <c r="I412" s="125"/>
      <c r="J412" s="125"/>
    </row>
    <row r="413" spans="1:10" ht="23.25">
      <c r="A413" s="130"/>
      <c r="B413" s="125"/>
      <c r="C413" s="144"/>
      <c r="D413" s="144"/>
      <c r="E413" s="125"/>
      <c r="F413" s="159" t="e">
        <f t="shared" si="26"/>
        <v>#DIV/0!</v>
      </c>
      <c r="G413" s="125">
        <f t="shared" si="27"/>
        <v>0</v>
      </c>
      <c r="H413" s="132">
        <v>9</v>
      </c>
      <c r="I413" s="125"/>
      <c r="J413" s="125"/>
    </row>
    <row r="414" spans="1:10" ht="23.25">
      <c r="A414" s="130"/>
      <c r="B414" s="125"/>
      <c r="C414" s="144"/>
      <c r="D414" s="144"/>
      <c r="E414" s="125"/>
      <c r="F414" s="159" t="e">
        <f t="shared" si="26"/>
        <v>#DIV/0!</v>
      </c>
      <c r="G414" s="125">
        <f t="shared" si="27"/>
        <v>0</v>
      </c>
      <c r="H414" s="132">
        <v>10</v>
      </c>
      <c r="I414" s="125"/>
      <c r="J414" s="125"/>
    </row>
    <row r="415" spans="1:10" ht="23.25">
      <c r="A415" s="130"/>
      <c r="B415" s="125"/>
      <c r="C415" s="144"/>
      <c r="D415" s="144"/>
      <c r="E415" s="125"/>
      <c r="F415" s="159" t="e">
        <f t="shared" si="26"/>
        <v>#DIV/0!</v>
      </c>
      <c r="G415" s="125">
        <f t="shared" si="27"/>
        <v>0</v>
      </c>
      <c r="H415" s="132">
        <v>11</v>
      </c>
      <c r="I415" s="125"/>
      <c r="J415" s="125"/>
    </row>
    <row r="416" spans="1:10" ht="23.25">
      <c r="A416" s="130"/>
      <c r="B416" s="125"/>
      <c r="C416" s="144"/>
      <c r="D416" s="144"/>
      <c r="E416" s="125"/>
      <c r="F416" s="159" t="e">
        <f t="shared" si="26"/>
        <v>#DIV/0!</v>
      </c>
      <c r="G416" s="125">
        <f t="shared" si="27"/>
        <v>0</v>
      </c>
      <c r="H416" s="132">
        <v>12</v>
      </c>
      <c r="I416" s="125"/>
      <c r="J416" s="125"/>
    </row>
    <row r="417" spans="1:10" ht="23.25">
      <c r="A417" s="130"/>
      <c r="B417" s="125"/>
      <c r="C417" s="144"/>
      <c r="D417" s="144"/>
      <c r="E417" s="125"/>
      <c r="F417" s="159" t="e">
        <f t="shared" si="26"/>
        <v>#DIV/0!</v>
      </c>
      <c r="G417" s="125">
        <f t="shared" si="27"/>
        <v>0</v>
      </c>
      <c r="H417" s="132">
        <v>13</v>
      </c>
      <c r="I417" s="125"/>
      <c r="J417" s="125"/>
    </row>
    <row r="418" spans="1:10" ht="23.25">
      <c r="A418" s="130"/>
      <c r="B418" s="125"/>
      <c r="C418" s="144"/>
      <c r="D418" s="144"/>
      <c r="E418" s="125"/>
      <c r="F418" s="159" t="e">
        <f t="shared" si="26"/>
        <v>#DIV/0!</v>
      </c>
      <c r="G418" s="125">
        <f t="shared" si="27"/>
        <v>0</v>
      </c>
      <c r="H418" s="132">
        <v>14</v>
      </c>
      <c r="I418" s="125"/>
      <c r="J418" s="125"/>
    </row>
    <row r="419" spans="1:10" ht="23.25">
      <c r="A419" s="130"/>
      <c r="B419" s="125"/>
      <c r="C419" s="144"/>
      <c r="D419" s="144"/>
      <c r="E419" s="125"/>
      <c r="F419" s="159" t="e">
        <f t="shared" si="26"/>
        <v>#DIV/0!</v>
      </c>
      <c r="G419" s="125">
        <f t="shared" si="27"/>
        <v>0</v>
      </c>
      <c r="H419" s="132">
        <v>15</v>
      </c>
      <c r="I419" s="125"/>
      <c r="J419" s="125"/>
    </row>
    <row r="420" spans="1:10" ht="23.25">
      <c r="A420" s="130"/>
      <c r="B420" s="125"/>
      <c r="C420" s="144"/>
      <c r="D420" s="144"/>
      <c r="E420" s="125"/>
      <c r="F420" s="159" t="e">
        <f t="shared" si="26"/>
        <v>#DIV/0!</v>
      </c>
      <c r="G420" s="125">
        <f t="shared" si="27"/>
        <v>0</v>
      </c>
      <c r="H420" s="132">
        <v>16</v>
      </c>
      <c r="I420" s="125"/>
      <c r="J420" s="125"/>
    </row>
    <row r="421" spans="1:10" ht="23.25">
      <c r="A421" s="130"/>
      <c r="B421" s="125"/>
      <c r="C421" s="144"/>
      <c r="D421" s="144"/>
      <c r="E421" s="125"/>
      <c r="F421" s="159" t="e">
        <f t="shared" si="26"/>
        <v>#DIV/0!</v>
      </c>
      <c r="G421" s="125">
        <f t="shared" si="27"/>
        <v>0</v>
      </c>
      <c r="H421" s="132">
        <v>17</v>
      </c>
      <c r="I421" s="125"/>
      <c r="J421" s="125"/>
    </row>
    <row r="422" spans="1:10" ht="23.25">
      <c r="A422" s="130"/>
      <c r="B422" s="125"/>
      <c r="C422" s="144"/>
      <c r="D422" s="144"/>
      <c r="E422" s="125"/>
      <c r="F422" s="209"/>
      <c r="G422" s="125"/>
      <c r="H422" s="132">
        <v>18</v>
      </c>
      <c r="I422" s="125"/>
      <c r="J422" s="125"/>
    </row>
    <row r="423" spans="1:10" ht="23.25">
      <c r="A423" s="130"/>
      <c r="B423" s="125"/>
      <c r="C423" s="144"/>
      <c r="D423" s="144"/>
      <c r="E423" s="125"/>
      <c r="F423" s="209"/>
      <c r="G423" s="125"/>
      <c r="H423" s="132">
        <v>19</v>
      </c>
      <c r="I423" s="125"/>
      <c r="J423" s="125"/>
    </row>
    <row r="424" spans="1:10" ht="23.25">
      <c r="A424" s="130"/>
      <c r="B424" s="125"/>
      <c r="C424" s="144"/>
      <c r="D424" s="144"/>
      <c r="E424" s="125"/>
      <c r="F424" s="209"/>
      <c r="G424" s="125"/>
      <c r="H424" s="132">
        <v>20</v>
      </c>
      <c r="I424" s="125"/>
      <c r="J424" s="125"/>
    </row>
    <row r="425" spans="1:10" ht="23.25">
      <c r="A425" s="130"/>
      <c r="B425" s="125"/>
      <c r="C425" s="144"/>
      <c r="D425" s="144"/>
      <c r="E425" s="125"/>
      <c r="F425" s="209"/>
      <c r="G425" s="125"/>
      <c r="H425" s="132">
        <v>21</v>
      </c>
      <c r="I425" s="125"/>
      <c r="J425" s="125"/>
    </row>
    <row r="426" spans="1:10" ht="23.25">
      <c r="A426" s="130"/>
      <c r="B426" s="125"/>
      <c r="C426" s="144"/>
      <c r="D426" s="144"/>
      <c r="E426" s="125"/>
      <c r="F426" s="209"/>
      <c r="G426" s="125"/>
      <c r="H426" s="132">
        <v>22</v>
      </c>
      <c r="I426" s="125"/>
      <c r="J426" s="125"/>
    </row>
    <row r="427" spans="1:10" ht="23.25">
      <c r="A427" s="130"/>
      <c r="B427" s="125"/>
      <c r="C427" s="144"/>
      <c r="D427" s="144"/>
      <c r="E427" s="125"/>
      <c r="F427" s="209"/>
      <c r="G427" s="125"/>
      <c r="H427" s="132">
        <v>23</v>
      </c>
      <c r="I427" s="125"/>
      <c r="J427" s="125"/>
    </row>
    <row r="428" spans="1:10" ht="23.25">
      <c r="A428" s="130"/>
      <c r="B428" s="125"/>
      <c r="C428" s="144"/>
      <c r="D428" s="144"/>
      <c r="E428" s="125"/>
      <c r="F428" s="209"/>
      <c r="G428" s="125"/>
      <c r="H428" s="132">
        <v>24</v>
      </c>
      <c r="I428" s="125"/>
      <c r="J428" s="125"/>
    </row>
    <row r="429" spans="1:10" ht="23.25">
      <c r="A429" s="130"/>
      <c r="B429" s="125"/>
      <c r="C429" s="144"/>
      <c r="D429" s="144"/>
      <c r="E429" s="125"/>
      <c r="F429" s="209"/>
      <c r="G429" s="125"/>
      <c r="H429" s="132">
        <v>25</v>
      </c>
      <c r="I429" s="125"/>
      <c r="J429" s="125"/>
    </row>
    <row r="430" spans="1:10" ht="23.25">
      <c r="A430" s="130"/>
      <c r="B430" s="125"/>
      <c r="C430" s="144"/>
      <c r="D430" s="144"/>
      <c r="E430" s="125"/>
      <c r="F430" s="209"/>
      <c r="G430" s="125"/>
      <c r="H430" s="132">
        <v>26</v>
      </c>
      <c r="I430" s="125"/>
      <c r="J430" s="125"/>
    </row>
    <row r="431" spans="1:10" ht="23.25">
      <c r="A431" s="130"/>
      <c r="B431" s="125"/>
      <c r="C431" s="144"/>
      <c r="D431" s="144"/>
      <c r="E431" s="125"/>
      <c r="F431" s="209"/>
      <c r="G431" s="125"/>
      <c r="H431" s="132">
        <v>27</v>
      </c>
      <c r="I431" s="125"/>
      <c r="J431" s="125"/>
    </row>
    <row r="432" spans="1:10" ht="23.25">
      <c r="A432" s="130"/>
      <c r="B432" s="125"/>
      <c r="C432" s="144"/>
      <c r="D432" s="144"/>
      <c r="E432" s="125"/>
      <c r="F432" s="209"/>
      <c r="G432" s="125"/>
      <c r="H432" s="132">
        <v>28</v>
      </c>
      <c r="I432" s="125"/>
      <c r="J432" s="125"/>
    </row>
    <row r="433" spans="1:10" ht="23.25">
      <c r="A433" s="130"/>
      <c r="B433" s="125"/>
      <c r="C433" s="144"/>
      <c r="D433" s="144"/>
      <c r="E433" s="125"/>
      <c r="F433" s="209"/>
      <c r="G433" s="125"/>
      <c r="H433" s="132">
        <v>29</v>
      </c>
      <c r="I433" s="125"/>
      <c r="J433" s="125"/>
    </row>
    <row r="434" spans="1:10" ht="23.25">
      <c r="A434" s="130"/>
      <c r="B434" s="125"/>
      <c r="C434" s="144"/>
      <c r="D434" s="144"/>
      <c r="E434" s="125"/>
      <c r="F434" s="209"/>
      <c r="G434" s="125"/>
      <c r="H434" s="132">
        <v>30</v>
      </c>
      <c r="I434" s="125"/>
      <c r="J434" s="125"/>
    </row>
    <row r="435" spans="1:10" ht="23.25">
      <c r="A435" s="130"/>
      <c r="B435" s="125"/>
      <c r="C435" s="144"/>
      <c r="D435" s="144"/>
      <c r="E435" s="125"/>
      <c r="F435" s="209"/>
      <c r="G435" s="125"/>
      <c r="H435" s="132">
        <v>31</v>
      </c>
      <c r="I435" s="125"/>
      <c r="J435" s="125"/>
    </row>
    <row r="436" spans="1:10" ht="23.25">
      <c r="A436" s="130"/>
      <c r="B436" s="125"/>
      <c r="C436" s="144"/>
      <c r="D436" s="144"/>
      <c r="E436" s="125"/>
      <c r="F436" s="209"/>
      <c r="G436" s="125"/>
      <c r="H436" s="132">
        <v>32</v>
      </c>
      <c r="I436" s="125"/>
      <c r="J436" s="125"/>
    </row>
    <row r="437" spans="1:10" ht="23.25">
      <c r="A437" s="130"/>
      <c r="B437" s="125"/>
      <c r="C437" s="144"/>
      <c r="D437" s="144"/>
      <c r="E437" s="125"/>
      <c r="F437" s="209"/>
      <c r="G437" s="125"/>
      <c r="H437" s="132">
        <v>33</v>
      </c>
      <c r="I437" s="125"/>
      <c r="J437" s="125"/>
    </row>
    <row r="438" spans="1:10" ht="23.25">
      <c r="A438" s="130"/>
      <c r="B438" s="125"/>
      <c r="C438" s="144"/>
      <c r="D438" s="144"/>
      <c r="E438" s="125"/>
      <c r="F438" s="209"/>
      <c r="G438" s="125"/>
      <c r="H438" s="132">
        <v>34</v>
      </c>
      <c r="I438" s="125"/>
      <c r="J438" s="125"/>
    </row>
    <row r="439" spans="1:10" ht="23.25">
      <c r="A439" s="130"/>
      <c r="B439" s="125"/>
      <c r="C439" s="144"/>
      <c r="D439" s="144"/>
      <c r="E439" s="125"/>
      <c r="F439" s="209"/>
      <c r="G439" s="125"/>
      <c r="H439" s="132">
        <v>35</v>
      </c>
      <c r="I439" s="125"/>
      <c r="J439" s="125"/>
    </row>
    <row r="440" spans="1:10" ht="23.25">
      <c r="A440" s="130"/>
      <c r="B440" s="125"/>
      <c r="C440" s="144"/>
      <c r="D440" s="144"/>
      <c r="E440" s="125"/>
      <c r="F440" s="209"/>
      <c r="G440" s="125"/>
      <c r="H440" s="132">
        <v>36</v>
      </c>
      <c r="I440" s="125"/>
      <c r="J440" s="125"/>
    </row>
    <row r="441" spans="1:10" ht="23.25">
      <c r="A441" s="130"/>
      <c r="B441" s="125"/>
      <c r="C441" s="144"/>
      <c r="D441" s="144"/>
      <c r="E441" s="125"/>
      <c r="F441" s="209"/>
      <c r="G441" s="125"/>
      <c r="H441" s="132">
        <v>37</v>
      </c>
      <c r="I441" s="125"/>
      <c r="J441" s="125"/>
    </row>
    <row r="442" spans="1:10" ht="23.25">
      <c r="A442" s="130"/>
      <c r="B442" s="125"/>
      <c r="C442" s="144"/>
      <c r="D442" s="144"/>
      <c r="E442" s="125"/>
      <c r="F442" s="209"/>
      <c r="G442" s="125"/>
      <c r="H442" s="132">
        <v>38</v>
      </c>
      <c r="I442" s="125"/>
      <c r="J442" s="125"/>
    </row>
    <row r="443" spans="1:10" ht="23.25">
      <c r="A443" s="130"/>
      <c r="B443" s="125"/>
      <c r="C443" s="144"/>
      <c r="D443" s="144"/>
      <c r="E443" s="125"/>
      <c r="F443" s="209"/>
      <c r="G443" s="125"/>
      <c r="H443" s="132">
        <v>39</v>
      </c>
      <c r="I443" s="125"/>
      <c r="J443" s="125"/>
    </row>
    <row r="444" spans="1:10" ht="23.25">
      <c r="A444" s="130"/>
      <c r="B444" s="125"/>
      <c r="C444" s="144"/>
      <c r="D444" s="144"/>
      <c r="E444" s="125"/>
      <c r="F444" s="209"/>
      <c r="G444" s="125"/>
      <c r="H444" s="132">
        <v>40</v>
      </c>
      <c r="I444" s="125"/>
      <c r="J444" s="125"/>
    </row>
    <row r="445" spans="1:10" ht="23.25">
      <c r="A445" s="130"/>
      <c r="B445" s="125"/>
      <c r="C445" s="144"/>
      <c r="D445" s="144"/>
      <c r="E445" s="125"/>
      <c r="F445" s="209"/>
      <c r="G445" s="125"/>
      <c r="H445" s="132">
        <v>41</v>
      </c>
      <c r="I445" s="125"/>
      <c r="J445" s="125"/>
    </row>
    <row r="446" spans="1:10" ht="23.25">
      <c r="A446" s="130"/>
      <c r="B446" s="125"/>
      <c r="C446" s="144"/>
      <c r="D446" s="144"/>
      <c r="E446" s="125"/>
      <c r="F446" s="209"/>
      <c r="G446" s="125"/>
      <c r="H446" s="132">
        <v>42</v>
      </c>
      <c r="I446" s="125"/>
      <c r="J446" s="125"/>
    </row>
    <row r="447" spans="1:10" ht="23.25">
      <c r="A447" s="130"/>
      <c r="B447" s="125"/>
      <c r="C447" s="144"/>
      <c r="D447" s="144"/>
      <c r="E447" s="125"/>
      <c r="F447" s="209"/>
      <c r="G447" s="125"/>
      <c r="H447" s="132">
        <v>43</v>
      </c>
      <c r="I447" s="125"/>
      <c r="J447" s="125"/>
    </row>
    <row r="448" spans="1:10" ht="23.25">
      <c r="A448" s="130"/>
      <c r="B448" s="125"/>
      <c r="C448" s="144"/>
      <c r="D448" s="144"/>
      <c r="E448" s="125"/>
      <c r="F448" s="209"/>
      <c r="G448" s="125"/>
      <c r="H448" s="132">
        <v>44</v>
      </c>
      <c r="I448" s="125"/>
      <c r="J448" s="125"/>
    </row>
    <row r="449" spans="1:10" ht="23.25">
      <c r="A449" s="130"/>
      <c r="B449" s="125"/>
      <c r="C449" s="144"/>
      <c r="D449" s="144"/>
      <c r="E449" s="125"/>
      <c r="F449" s="209"/>
      <c r="G449" s="125"/>
      <c r="H449" s="132">
        <v>45</v>
      </c>
      <c r="I449" s="125"/>
      <c r="J449" s="125"/>
    </row>
    <row r="450" spans="1:10" ht="23.25">
      <c r="A450" s="130"/>
      <c r="B450" s="125"/>
      <c r="C450" s="144"/>
      <c r="D450" s="144"/>
      <c r="E450" s="125"/>
      <c r="F450" s="209"/>
      <c r="G450" s="125"/>
      <c r="H450" s="132">
        <v>46</v>
      </c>
      <c r="I450" s="125"/>
      <c r="J450" s="125"/>
    </row>
    <row r="451" spans="1:10" ht="23.25">
      <c r="A451" s="130"/>
      <c r="B451" s="125"/>
      <c r="C451" s="144"/>
      <c r="D451" s="144"/>
      <c r="E451" s="125"/>
      <c r="F451" s="209"/>
      <c r="G451" s="125"/>
      <c r="H451" s="132">
        <v>47</v>
      </c>
      <c r="I451" s="125"/>
      <c r="J451" s="125"/>
    </row>
    <row r="452" spans="1:10" ht="23.25">
      <c r="A452" s="130"/>
      <c r="B452" s="125"/>
      <c r="C452" s="144"/>
      <c r="D452" s="144"/>
      <c r="E452" s="125"/>
      <c r="F452" s="209"/>
      <c r="G452" s="125"/>
      <c r="H452" s="132">
        <v>48</v>
      </c>
      <c r="I452" s="125"/>
      <c r="J452" s="125"/>
    </row>
    <row r="453" spans="1:10" ht="23.25">
      <c r="A453" s="130"/>
      <c r="B453" s="125"/>
      <c r="C453" s="144"/>
      <c r="D453" s="144"/>
      <c r="E453" s="125"/>
      <c r="F453" s="209"/>
      <c r="G453" s="125"/>
      <c r="H453" s="132">
        <v>49</v>
      </c>
      <c r="I453" s="125"/>
      <c r="J453" s="125"/>
    </row>
    <row r="454" spans="1:10" ht="23.25">
      <c r="A454" s="130"/>
      <c r="B454" s="125"/>
      <c r="C454" s="144"/>
      <c r="D454" s="144"/>
      <c r="E454" s="125"/>
      <c r="F454" s="209"/>
      <c r="G454" s="125"/>
      <c r="H454" s="132">
        <v>50</v>
      </c>
      <c r="I454" s="125"/>
      <c r="J454" s="125"/>
    </row>
    <row r="455" spans="1:10" ht="23.25">
      <c r="A455" s="130"/>
      <c r="B455" s="125"/>
      <c r="C455" s="144"/>
      <c r="D455" s="144"/>
      <c r="E455" s="125"/>
      <c r="F455" s="209"/>
      <c r="G455" s="125"/>
      <c r="H455" s="132">
        <v>51</v>
      </c>
      <c r="I455" s="125"/>
      <c r="J455" s="125"/>
    </row>
    <row r="456" spans="1:10" ht="23.25">
      <c r="A456" s="130"/>
      <c r="B456" s="125"/>
      <c r="C456" s="144"/>
      <c r="D456" s="144"/>
      <c r="E456" s="125"/>
      <c r="F456" s="209"/>
      <c r="G456" s="125"/>
      <c r="H456" s="132">
        <v>52</v>
      </c>
      <c r="I456" s="125"/>
      <c r="J456" s="125"/>
    </row>
    <row r="457" spans="1:10" ht="23.25">
      <c r="A457" s="130"/>
      <c r="B457" s="125"/>
      <c r="C457" s="144"/>
      <c r="D457" s="144"/>
      <c r="E457" s="125"/>
      <c r="F457" s="209"/>
      <c r="G457" s="125"/>
      <c r="H457" s="132">
        <v>53</v>
      </c>
      <c r="I457" s="125"/>
      <c r="J457" s="125"/>
    </row>
    <row r="458" spans="1:10" ht="23.25">
      <c r="A458" s="130"/>
      <c r="B458" s="125"/>
      <c r="C458" s="144"/>
      <c r="D458" s="144"/>
      <c r="E458" s="125"/>
      <c r="F458" s="209"/>
      <c r="G458" s="125"/>
      <c r="H458" s="132">
        <v>54</v>
      </c>
      <c r="I458" s="125"/>
      <c r="J458" s="125"/>
    </row>
    <row r="459" spans="1:10" ht="23.25">
      <c r="A459" s="130"/>
      <c r="B459" s="125"/>
      <c r="C459" s="144"/>
      <c r="D459" s="144"/>
      <c r="E459" s="125"/>
      <c r="F459" s="209"/>
      <c r="G459" s="125"/>
      <c r="H459" s="132">
        <v>55</v>
      </c>
      <c r="I459" s="125"/>
      <c r="J459" s="125"/>
    </row>
    <row r="460" spans="1:10" ht="23.25">
      <c r="A460" s="130"/>
      <c r="B460" s="125"/>
      <c r="C460" s="144"/>
      <c r="D460" s="144"/>
      <c r="E460" s="125"/>
      <c r="F460" s="209"/>
      <c r="G460" s="125"/>
      <c r="H460" s="132">
        <v>56</v>
      </c>
      <c r="I460" s="125"/>
      <c r="J460" s="125"/>
    </row>
    <row r="461" spans="1:10" ht="23.25">
      <c r="A461" s="130"/>
      <c r="B461" s="125"/>
      <c r="C461" s="144"/>
      <c r="D461" s="144"/>
      <c r="E461" s="125"/>
      <c r="F461" s="209"/>
      <c r="G461" s="125"/>
      <c r="H461" s="132">
        <v>57</v>
      </c>
      <c r="I461" s="125"/>
      <c r="J461" s="125"/>
    </row>
    <row r="462" spans="1:10" ht="23.25">
      <c r="A462" s="130"/>
      <c r="B462" s="125"/>
      <c r="C462" s="144"/>
      <c r="D462" s="144"/>
      <c r="E462" s="125"/>
      <c r="F462" s="209"/>
      <c r="G462" s="125"/>
      <c r="H462" s="132">
        <v>58</v>
      </c>
      <c r="I462" s="125"/>
      <c r="J462" s="125"/>
    </row>
    <row r="463" spans="1:10" ht="23.25">
      <c r="A463" s="130"/>
      <c r="B463" s="125"/>
      <c r="C463" s="144"/>
      <c r="D463" s="144"/>
      <c r="E463" s="125"/>
      <c r="F463" s="209"/>
      <c r="G463" s="125"/>
      <c r="H463" s="132">
        <v>59</v>
      </c>
      <c r="I463" s="125"/>
      <c r="J463" s="125"/>
    </row>
    <row r="464" spans="1:10" ht="23.25">
      <c r="A464" s="130"/>
      <c r="B464" s="125"/>
      <c r="C464" s="144"/>
      <c r="D464" s="144"/>
      <c r="E464" s="125"/>
      <c r="F464" s="209"/>
      <c r="G464" s="125"/>
      <c r="H464" s="132">
        <v>60</v>
      </c>
      <c r="I464" s="125"/>
      <c r="J464" s="125"/>
    </row>
    <row r="465" spans="1:10" ht="23.25">
      <c r="A465" s="130"/>
      <c r="B465" s="125"/>
      <c r="C465" s="144"/>
      <c r="D465" s="144"/>
      <c r="E465" s="125"/>
      <c r="F465" s="209"/>
      <c r="G465" s="125"/>
      <c r="H465" s="132">
        <v>61</v>
      </c>
      <c r="I465" s="125"/>
      <c r="J465" s="125"/>
    </row>
    <row r="466" spans="1:10" ht="23.25">
      <c r="A466" s="130"/>
      <c r="B466" s="125"/>
      <c r="C466" s="144"/>
      <c r="D466" s="144"/>
      <c r="E466" s="125"/>
      <c r="F466" s="209"/>
      <c r="G466" s="125"/>
      <c r="H466" s="132">
        <v>62</v>
      </c>
      <c r="I466" s="125"/>
      <c r="J466" s="125"/>
    </row>
    <row r="467" spans="1:10" ht="23.25">
      <c r="A467" s="130"/>
      <c r="B467" s="125"/>
      <c r="C467" s="144"/>
      <c r="D467" s="144"/>
      <c r="E467" s="125"/>
      <c r="F467" s="209"/>
      <c r="G467" s="125"/>
      <c r="H467" s="132">
        <v>63</v>
      </c>
      <c r="I467" s="125"/>
      <c r="J467" s="125"/>
    </row>
    <row r="468" spans="1:10" ht="23.25">
      <c r="A468" s="130"/>
      <c r="B468" s="125"/>
      <c r="C468" s="144"/>
      <c r="D468" s="144"/>
      <c r="E468" s="125"/>
      <c r="F468" s="209"/>
      <c r="G468" s="125"/>
      <c r="H468" s="132">
        <v>64</v>
      </c>
      <c r="I468" s="125"/>
      <c r="J468" s="125"/>
    </row>
    <row r="469" spans="1:10" ht="23.25">
      <c r="A469" s="130"/>
      <c r="B469" s="125"/>
      <c r="C469" s="144"/>
      <c r="D469" s="144"/>
      <c r="E469" s="125"/>
      <c r="F469" s="209"/>
      <c r="G469" s="125"/>
      <c r="H469" s="132">
        <v>65</v>
      </c>
      <c r="I469" s="125"/>
      <c r="J469" s="125"/>
    </row>
    <row r="470" spans="1:10" ht="23.25">
      <c r="A470" s="130"/>
      <c r="B470" s="125"/>
      <c r="C470" s="144"/>
      <c r="D470" s="144"/>
      <c r="E470" s="125"/>
      <c r="F470" s="209"/>
      <c r="G470" s="125"/>
      <c r="H470" s="132">
        <v>66</v>
      </c>
      <c r="I470" s="125"/>
      <c r="J470" s="125"/>
    </row>
    <row r="471" spans="1:10" ht="23.25">
      <c r="A471" s="130"/>
      <c r="B471" s="125"/>
      <c r="C471" s="144"/>
      <c r="D471" s="144"/>
      <c r="E471" s="125"/>
      <c r="F471" s="209"/>
      <c r="G471" s="125"/>
      <c r="H471" s="132">
        <v>67</v>
      </c>
      <c r="I471" s="125"/>
      <c r="J471" s="125"/>
    </row>
    <row r="472" spans="1:10" ht="23.25">
      <c r="A472" s="130"/>
      <c r="B472" s="125"/>
      <c r="C472" s="144"/>
      <c r="D472" s="144"/>
      <c r="E472" s="125"/>
      <c r="F472" s="209"/>
      <c r="G472" s="125"/>
      <c r="H472" s="132">
        <v>68</v>
      </c>
      <c r="I472" s="125"/>
      <c r="J472" s="125"/>
    </row>
    <row r="473" spans="1:10" ht="23.25">
      <c r="A473" s="130"/>
      <c r="B473" s="125"/>
      <c r="C473" s="144"/>
      <c r="D473" s="144"/>
      <c r="E473" s="125"/>
      <c r="F473" s="209"/>
      <c r="G473" s="125"/>
      <c r="H473" s="132">
        <v>69</v>
      </c>
      <c r="I473" s="125"/>
      <c r="J473" s="125"/>
    </row>
    <row r="474" spans="1:10" ht="23.25">
      <c r="A474" s="130"/>
      <c r="B474" s="125"/>
      <c r="C474" s="144"/>
      <c r="D474" s="144"/>
      <c r="E474" s="125"/>
      <c r="F474" s="209"/>
      <c r="G474" s="125"/>
      <c r="H474" s="132">
        <v>70</v>
      </c>
      <c r="I474" s="125"/>
      <c r="J474" s="125"/>
    </row>
    <row r="475" spans="1:10" ht="23.25">
      <c r="A475" s="130"/>
      <c r="B475" s="125"/>
      <c r="C475" s="144"/>
      <c r="D475" s="144"/>
      <c r="E475" s="125"/>
      <c r="F475" s="209"/>
      <c r="G475" s="125"/>
      <c r="H475" s="132">
        <v>71</v>
      </c>
      <c r="I475" s="125"/>
      <c r="J475" s="125"/>
    </row>
    <row r="476" spans="1:10" ht="23.25">
      <c r="A476" s="130"/>
      <c r="B476" s="125"/>
      <c r="C476" s="144"/>
      <c r="D476" s="144"/>
      <c r="E476" s="125"/>
      <c r="F476" s="209"/>
      <c r="G476" s="125"/>
      <c r="H476" s="132">
        <v>72</v>
      </c>
      <c r="I476" s="125"/>
      <c r="J476" s="125"/>
    </row>
    <row r="477" spans="1:10" ht="23.25">
      <c r="A477" s="130"/>
      <c r="B477" s="125"/>
      <c r="C477" s="144"/>
      <c r="D477" s="144"/>
      <c r="E477" s="125"/>
      <c r="F477" s="209"/>
      <c r="G477" s="125"/>
      <c r="H477" s="132">
        <v>73</v>
      </c>
      <c r="I477" s="125"/>
      <c r="J477" s="125"/>
    </row>
    <row r="478" spans="1:10" ht="23.25">
      <c r="A478" s="130"/>
      <c r="B478" s="125"/>
      <c r="C478" s="144"/>
      <c r="D478" s="144"/>
      <c r="E478" s="125"/>
      <c r="F478" s="209"/>
      <c r="G478" s="125"/>
      <c r="H478" s="132">
        <v>74</v>
      </c>
      <c r="I478" s="125"/>
      <c r="J478" s="125"/>
    </row>
    <row r="479" spans="1:10" ht="23.25">
      <c r="A479" s="130"/>
      <c r="B479" s="125"/>
      <c r="C479" s="144"/>
      <c r="D479" s="144"/>
      <c r="E479" s="125"/>
      <c r="F479" s="209"/>
      <c r="G479" s="125"/>
      <c r="H479" s="132">
        <v>75</v>
      </c>
      <c r="I479" s="125"/>
      <c r="J479" s="125"/>
    </row>
    <row r="480" spans="1:10" ht="23.25">
      <c r="A480" s="130"/>
      <c r="B480" s="125"/>
      <c r="C480" s="144"/>
      <c r="D480" s="144"/>
      <c r="E480" s="125"/>
      <c r="F480" s="209"/>
      <c r="G480" s="125"/>
      <c r="H480" s="132">
        <v>76</v>
      </c>
      <c r="I480" s="125"/>
      <c r="J480" s="125"/>
    </row>
    <row r="481" spans="1:10" ht="23.25">
      <c r="A481" s="130"/>
      <c r="B481" s="125"/>
      <c r="C481" s="144"/>
      <c r="D481" s="144"/>
      <c r="E481" s="125"/>
      <c r="F481" s="209"/>
      <c r="G481" s="125"/>
      <c r="H481" s="132">
        <v>77</v>
      </c>
      <c r="I481" s="125"/>
      <c r="J481" s="125"/>
    </row>
    <row r="482" spans="1:10" ht="23.25">
      <c r="A482" s="130"/>
      <c r="B482" s="125"/>
      <c r="C482" s="144"/>
      <c r="D482" s="144"/>
      <c r="E482" s="125"/>
      <c r="F482" s="209"/>
      <c r="G482" s="125"/>
      <c r="H482" s="132">
        <v>78</v>
      </c>
      <c r="I482" s="125"/>
      <c r="J482" s="125"/>
    </row>
    <row r="483" spans="1:10" ht="23.25">
      <c r="A483" s="130"/>
      <c r="B483" s="125"/>
      <c r="C483" s="144"/>
      <c r="D483" s="144"/>
      <c r="E483" s="125"/>
      <c r="F483" s="209"/>
      <c r="G483" s="125"/>
      <c r="H483" s="132">
        <v>79</v>
      </c>
      <c r="I483" s="125"/>
      <c r="J483" s="125"/>
    </row>
    <row r="484" spans="1:10" ht="23.25">
      <c r="A484" s="130"/>
      <c r="B484" s="125"/>
      <c r="C484" s="144"/>
      <c r="D484" s="144"/>
      <c r="E484" s="125"/>
      <c r="F484" s="209"/>
      <c r="G484" s="125"/>
      <c r="H484" s="132">
        <v>80</v>
      </c>
      <c r="I484" s="125"/>
      <c r="J484" s="125"/>
    </row>
    <row r="485" spans="1:10" ht="23.25">
      <c r="A485" s="130"/>
      <c r="B485" s="125"/>
      <c r="C485" s="144"/>
      <c r="D485" s="144"/>
      <c r="E485" s="125"/>
      <c r="F485" s="209"/>
      <c r="G485" s="125"/>
      <c r="H485" s="132">
        <v>81</v>
      </c>
      <c r="I485" s="125"/>
      <c r="J485" s="125"/>
    </row>
    <row r="486" spans="1:10" ht="23.25">
      <c r="A486" s="130"/>
      <c r="B486" s="125"/>
      <c r="C486" s="144"/>
      <c r="D486" s="144"/>
      <c r="E486" s="125"/>
      <c r="F486" s="209"/>
      <c r="G486" s="125"/>
      <c r="H486" s="132">
        <v>82</v>
      </c>
      <c r="I486" s="125"/>
      <c r="J486" s="125"/>
    </row>
    <row r="487" spans="1:10" ht="23.25">
      <c r="A487" s="130"/>
      <c r="B487" s="125"/>
      <c r="C487" s="144"/>
      <c r="D487" s="144"/>
      <c r="E487" s="125"/>
      <c r="F487" s="209"/>
      <c r="G487" s="125"/>
      <c r="H487" s="132">
        <v>83</v>
      </c>
      <c r="I487" s="125"/>
      <c r="J487" s="125"/>
    </row>
    <row r="488" spans="1:10" ht="23.25">
      <c r="A488" s="130"/>
      <c r="B488" s="125"/>
      <c r="C488" s="144"/>
      <c r="D488" s="144"/>
      <c r="E488" s="125"/>
      <c r="F488" s="209"/>
      <c r="G488" s="125"/>
      <c r="H488" s="132">
        <v>84</v>
      </c>
      <c r="I488" s="125"/>
      <c r="J488" s="125"/>
    </row>
    <row r="489" spans="1:10" ht="23.25">
      <c r="A489" s="130"/>
      <c r="B489" s="125"/>
      <c r="C489" s="144"/>
      <c r="D489" s="144"/>
      <c r="E489" s="125"/>
      <c r="F489" s="209"/>
      <c r="G489" s="125"/>
      <c r="H489" s="132">
        <v>85</v>
      </c>
      <c r="I489" s="125"/>
      <c r="J489" s="125"/>
    </row>
    <row r="490" spans="1:10" ht="23.25">
      <c r="A490" s="130"/>
      <c r="B490" s="125"/>
      <c r="C490" s="144"/>
      <c r="D490" s="144"/>
      <c r="E490" s="125"/>
      <c r="F490" s="209"/>
      <c r="G490" s="125"/>
      <c r="H490" s="132">
        <v>86</v>
      </c>
      <c r="I490" s="125"/>
      <c r="J490" s="125"/>
    </row>
    <row r="491" spans="1:10" ht="23.25">
      <c r="A491" s="130"/>
      <c r="B491" s="125"/>
      <c r="C491" s="144"/>
      <c r="D491" s="144"/>
      <c r="E491" s="125"/>
      <c r="F491" s="209"/>
      <c r="G491" s="125"/>
      <c r="H491" s="132">
        <v>87</v>
      </c>
      <c r="I491" s="125"/>
      <c r="J491" s="125"/>
    </row>
    <row r="492" spans="1:10" ht="23.25">
      <c r="A492" s="130"/>
      <c r="B492" s="125"/>
      <c r="C492" s="144"/>
      <c r="D492" s="144"/>
      <c r="E492" s="125"/>
      <c r="F492" s="209"/>
      <c r="G492" s="125"/>
      <c r="H492" s="132">
        <v>88</v>
      </c>
      <c r="I492" s="125"/>
      <c r="J492" s="125"/>
    </row>
    <row r="493" spans="1:10" ht="23.25">
      <c r="A493" s="130"/>
      <c r="B493" s="125"/>
      <c r="C493" s="144"/>
      <c r="D493" s="144"/>
      <c r="E493" s="125"/>
      <c r="F493" s="209"/>
      <c r="G493" s="125"/>
      <c r="H493" s="132">
        <v>89</v>
      </c>
      <c r="I493" s="125"/>
      <c r="J493" s="125"/>
    </row>
    <row r="494" spans="1:10" ht="23.25">
      <c r="A494" s="130"/>
      <c r="B494" s="125"/>
      <c r="C494" s="144"/>
      <c r="D494" s="144"/>
      <c r="E494" s="125"/>
      <c r="F494" s="209"/>
      <c r="G494" s="125"/>
      <c r="H494" s="132">
        <v>90</v>
      </c>
      <c r="I494" s="125"/>
      <c r="J494" s="125"/>
    </row>
    <row r="495" spans="1:10" ht="23.25">
      <c r="A495" s="130"/>
      <c r="B495" s="125"/>
      <c r="C495" s="144"/>
      <c r="D495" s="144"/>
      <c r="E495" s="125"/>
      <c r="F495" s="209"/>
      <c r="G495" s="125"/>
      <c r="H495" s="132">
        <v>91</v>
      </c>
      <c r="I495" s="125"/>
      <c r="J495" s="125"/>
    </row>
    <row r="496" spans="1:10" ht="23.25">
      <c r="A496" s="130"/>
      <c r="B496" s="125"/>
      <c r="C496" s="144"/>
      <c r="D496" s="144"/>
      <c r="E496" s="125"/>
      <c r="F496" s="209"/>
      <c r="G496" s="125"/>
      <c r="H496" s="132">
        <v>92</v>
      </c>
      <c r="I496" s="125"/>
      <c r="J496" s="125"/>
    </row>
    <row r="497" spans="1:10" ht="23.25">
      <c r="A497" s="130"/>
      <c r="B497" s="125"/>
      <c r="C497" s="144"/>
      <c r="D497" s="144"/>
      <c r="E497" s="125"/>
      <c r="F497" s="209"/>
      <c r="G497" s="125"/>
      <c r="H497" s="132">
        <v>93</v>
      </c>
      <c r="I497" s="125"/>
      <c r="J497" s="125"/>
    </row>
    <row r="498" spans="1:10" ht="23.25">
      <c r="A498" s="130"/>
      <c r="B498" s="125"/>
      <c r="C498" s="144"/>
      <c r="D498" s="144"/>
      <c r="E498" s="125"/>
      <c r="F498" s="209"/>
      <c r="G498" s="125"/>
      <c r="H498" s="132">
        <v>94</v>
      </c>
      <c r="I498" s="125"/>
      <c r="J498" s="125"/>
    </row>
    <row r="499" spans="1:10" ht="23.25">
      <c r="A499" s="130"/>
      <c r="B499" s="125"/>
      <c r="C499" s="144"/>
      <c r="D499" s="144"/>
      <c r="E499" s="125"/>
      <c r="F499" s="209"/>
      <c r="G499" s="125"/>
      <c r="H499" s="132">
        <v>95</v>
      </c>
      <c r="I499" s="125"/>
      <c r="J499" s="125"/>
    </row>
    <row r="500" spans="1:10" ht="23.25">
      <c r="A500" s="130"/>
      <c r="B500" s="125"/>
      <c r="C500" s="144"/>
      <c r="D500" s="144"/>
      <c r="E500" s="125"/>
      <c r="F500" s="209"/>
      <c r="G500" s="125"/>
      <c r="H500" s="132">
        <v>96</v>
      </c>
      <c r="I500" s="125"/>
      <c r="J500" s="125"/>
    </row>
    <row r="501" spans="1:10" ht="23.25">
      <c r="A501" s="130"/>
      <c r="B501" s="125"/>
      <c r="C501" s="144"/>
      <c r="D501" s="144"/>
      <c r="E501" s="125"/>
      <c r="F501" s="209"/>
      <c r="G501" s="125"/>
      <c r="H501" s="132">
        <v>97</v>
      </c>
      <c r="I501" s="125"/>
      <c r="J501" s="125"/>
    </row>
    <row r="502" spans="1:10" ht="23.25">
      <c r="A502" s="130"/>
      <c r="B502" s="125"/>
      <c r="C502" s="144"/>
      <c r="D502" s="144"/>
      <c r="E502" s="125"/>
      <c r="F502" s="209"/>
      <c r="G502" s="125"/>
      <c r="H502" s="216">
        <v>96</v>
      </c>
      <c r="I502" s="125"/>
      <c r="J502" s="125"/>
    </row>
    <row r="503" spans="1:10" ht="23.25">
      <c r="A503" s="130"/>
      <c r="B503" s="125"/>
      <c r="C503" s="144"/>
      <c r="D503" s="144"/>
      <c r="E503" s="125"/>
      <c r="F503" s="209"/>
      <c r="G503" s="125"/>
      <c r="H503" s="132">
        <v>99</v>
      </c>
      <c r="I503" s="125"/>
      <c r="J503" s="125"/>
    </row>
    <row r="504" spans="1:10" ht="23.25">
      <c r="A504" s="130"/>
      <c r="B504" s="125"/>
      <c r="C504" s="144"/>
      <c r="D504" s="144"/>
      <c r="E504" s="125"/>
      <c r="F504" s="209"/>
      <c r="G504" s="125"/>
      <c r="H504" s="132">
        <v>100</v>
      </c>
      <c r="I504" s="125"/>
      <c r="J504" s="125"/>
    </row>
    <row r="505" spans="1:10" ht="23.25">
      <c r="A505" s="130"/>
      <c r="B505" s="125"/>
      <c r="C505" s="144"/>
      <c r="D505" s="144"/>
      <c r="E505" s="125"/>
      <c r="F505" s="209"/>
      <c r="G505" s="125"/>
      <c r="H505" s="132">
        <v>101</v>
      </c>
      <c r="I505" s="125"/>
      <c r="J505" s="125"/>
    </row>
    <row r="506" spans="1:10" ht="24" thickBot="1">
      <c r="A506" s="130"/>
      <c r="B506" s="125"/>
      <c r="C506" s="144"/>
      <c r="D506" s="144"/>
      <c r="E506" s="125"/>
      <c r="F506" s="209"/>
      <c r="G506" s="125"/>
      <c r="H506" s="212">
        <v>102</v>
      </c>
      <c r="I506" s="125"/>
      <c r="J506" s="125"/>
    </row>
    <row r="507" spans="1:10" ht="23.25">
      <c r="A507" s="130"/>
      <c r="B507" s="125"/>
      <c r="C507" s="144"/>
      <c r="D507" s="144"/>
      <c r="E507" s="125"/>
      <c r="F507" s="209"/>
      <c r="G507" s="125"/>
      <c r="H507" s="125"/>
      <c r="I507" s="125"/>
      <c r="J507" s="125"/>
    </row>
    <row r="508" spans="1:10" ht="23.25">
      <c r="A508" s="130"/>
      <c r="B508" s="125"/>
      <c r="C508" s="144"/>
      <c r="D508" s="144"/>
      <c r="E508" s="125"/>
      <c r="F508" s="209"/>
      <c r="G508" s="125"/>
      <c r="H508" s="125"/>
      <c r="I508" s="125"/>
      <c r="J508" s="125"/>
    </row>
    <row r="509" spans="1:10" ht="23.25">
      <c r="A509" s="130"/>
      <c r="B509" s="125"/>
      <c r="C509" s="144"/>
      <c r="D509" s="144"/>
      <c r="E509" s="125"/>
      <c r="F509" s="209"/>
      <c r="G509" s="125"/>
      <c r="H509" s="125"/>
      <c r="I509" s="125"/>
      <c r="J509" s="125"/>
    </row>
    <row r="510" spans="1:10" ht="23.25">
      <c r="A510" s="130"/>
      <c r="B510" s="125"/>
      <c r="C510" s="144"/>
      <c r="D510" s="144"/>
      <c r="E510" s="125"/>
      <c r="F510" s="209"/>
      <c r="G510" s="125"/>
      <c r="H510" s="125"/>
      <c r="I510" s="125"/>
      <c r="J510" s="125"/>
    </row>
    <row r="511" spans="1:10" ht="23.25">
      <c r="A511" s="130"/>
      <c r="B511" s="125"/>
      <c r="C511" s="144"/>
      <c r="D511" s="144"/>
      <c r="E511" s="125"/>
      <c r="F511" s="209"/>
      <c r="G511" s="125"/>
      <c r="H511" s="125"/>
      <c r="I511" s="125"/>
      <c r="J511" s="125"/>
    </row>
    <row r="512" spans="1:10" ht="23.25">
      <c r="A512" s="130"/>
      <c r="B512" s="125"/>
      <c r="C512" s="144"/>
      <c r="D512" s="144"/>
      <c r="E512" s="125"/>
      <c r="F512" s="209"/>
      <c r="G512" s="125"/>
      <c r="H512" s="125"/>
      <c r="I512" s="125"/>
      <c r="J512" s="125"/>
    </row>
    <row r="513" spans="1:10" ht="23.25">
      <c r="A513" s="130"/>
      <c r="B513" s="125"/>
      <c r="C513" s="144"/>
      <c r="D513" s="144"/>
      <c r="E513" s="125"/>
      <c r="F513" s="209"/>
      <c r="G513" s="125"/>
      <c r="H513" s="125"/>
      <c r="I513" s="125"/>
      <c r="J513" s="125"/>
    </row>
    <row r="514" spans="1:10" ht="23.25">
      <c r="A514" s="130"/>
      <c r="B514" s="125"/>
      <c r="C514" s="144"/>
      <c r="D514" s="144"/>
      <c r="E514" s="125"/>
      <c r="F514" s="209"/>
      <c r="G514" s="125"/>
      <c r="H514" s="125"/>
      <c r="I514" s="125"/>
      <c r="J514" s="125"/>
    </row>
    <row r="515" spans="1:10" ht="23.25">
      <c r="A515" s="130"/>
      <c r="B515" s="125"/>
      <c r="C515" s="144"/>
      <c r="D515" s="144"/>
      <c r="E515" s="125"/>
      <c r="F515" s="209"/>
      <c r="G515" s="125"/>
      <c r="H515" s="125"/>
      <c r="I515" s="125"/>
      <c r="J515" s="125"/>
    </row>
    <row r="516" spans="1:10" ht="23.25">
      <c r="A516" s="130"/>
      <c r="B516" s="125"/>
      <c r="C516" s="144"/>
      <c r="D516" s="144"/>
      <c r="E516" s="125"/>
      <c r="F516" s="209"/>
      <c r="G516" s="125"/>
      <c r="H516" s="125"/>
      <c r="I516" s="125"/>
      <c r="J516" s="125"/>
    </row>
    <row r="517" spans="1:10" ht="23.25">
      <c r="A517" s="130"/>
      <c r="B517" s="125"/>
      <c r="C517" s="144"/>
      <c r="D517" s="144"/>
      <c r="E517" s="125"/>
      <c r="F517" s="209"/>
      <c r="G517" s="125"/>
      <c r="H517" s="125"/>
      <c r="I517" s="125"/>
      <c r="J517" s="125"/>
    </row>
    <row r="518" spans="1:10" ht="23.25">
      <c r="A518" s="130"/>
      <c r="B518" s="125"/>
      <c r="C518" s="144"/>
      <c r="D518" s="144"/>
      <c r="E518" s="125"/>
      <c r="F518" s="209"/>
      <c r="G518" s="125"/>
      <c r="H518" s="125"/>
      <c r="I518" s="125"/>
      <c r="J518" s="125"/>
    </row>
    <row r="519" spans="1:10" ht="23.25">
      <c r="A519" s="130"/>
      <c r="B519" s="125"/>
      <c r="C519" s="144"/>
      <c r="D519" s="144"/>
      <c r="E519" s="125"/>
      <c r="F519" s="209"/>
      <c r="G519" s="125"/>
      <c r="H519" s="125"/>
      <c r="I519" s="125"/>
      <c r="J519" s="125"/>
    </row>
    <row r="520" spans="1:10" ht="23.25">
      <c r="A520" s="130"/>
      <c r="B520" s="125"/>
      <c r="C520" s="144"/>
      <c r="D520" s="144"/>
      <c r="E520" s="125"/>
      <c r="F520" s="209"/>
      <c r="G520" s="125"/>
      <c r="H520" s="125"/>
      <c r="I520" s="125"/>
      <c r="J520" s="125"/>
    </row>
    <row r="521" spans="1:10" ht="23.25">
      <c r="A521" s="130"/>
      <c r="B521" s="125"/>
      <c r="C521" s="144"/>
      <c r="D521" s="144"/>
      <c r="E521" s="125"/>
      <c r="F521" s="209"/>
      <c r="G521" s="125"/>
      <c r="H521" s="125"/>
      <c r="I521" s="125"/>
      <c r="J521" s="125"/>
    </row>
    <row r="522" spans="1:10" ht="23.25">
      <c r="A522" s="130"/>
      <c r="B522" s="125"/>
      <c r="C522" s="144"/>
      <c r="D522" s="144"/>
      <c r="E522" s="125"/>
      <c r="F522" s="209"/>
      <c r="G522" s="125"/>
      <c r="H522" s="125"/>
      <c r="I522" s="125"/>
      <c r="J522" s="125"/>
    </row>
    <row r="523" spans="1:10" ht="23.25">
      <c r="A523" s="130"/>
      <c r="B523" s="125"/>
      <c r="C523" s="144"/>
      <c r="D523" s="144"/>
      <c r="E523" s="125"/>
      <c r="F523" s="209"/>
      <c r="G523" s="125"/>
      <c r="H523" s="125"/>
      <c r="I523" s="125"/>
      <c r="J523" s="125"/>
    </row>
    <row r="524" spans="1:10" ht="23.25">
      <c r="A524" s="130"/>
      <c r="B524" s="125"/>
      <c r="C524" s="144"/>
      <c r="D524" s="144"/>
      <c r="E524" s="125"/>
      <c r="F524" s="209"/>
      <c r="G524" s="125"/>
      <c r="H524" s="125"/>
      <c r="I524" s="125"/>
      <c r="J524" s="125"/>
    </row>
    <row r="525" spans="1:10" ht="23.25">
      <c r="A525" s="130"/>
      <c r="B525" s="125"/>
      <c r="C525" s="144"/>
      <c r="D525" s="144"/>
      <c r="E525" s="125"/>
      <c r="F525" s="209"/>
      <c r="G525" s="125"/>
      <c r="H525" s="125"/>
      <c r="I525" s="125"/>
      <c r="J525" s="125"/>
    </row>
    <row r="526" spans="1:10" ht="23.25">
      <c r="A526" s="130"/>
      <c r="B526" s="125"/>
      <c r="C526" s="144"/>
      <c r="D526" s="144"/>
      <c r="E526" s="125"/>
      <c r="F526" s="209"/>
      <c r="G526" s="125"/>
      <c r="H526" s="125"/>
      <c r="I526" s="125"/>
      <c r="J526" s="125"/>
    </row>
    <row r="527" spans="1:10" ht="23.25">
      <c r="A527" s="130"/>
      <c r="B527" s="125"/>
      <c r="C527" s="144"/>
      <c r="D527" s="144"/>
      <c r="E527" s="125"/>
      <c r="F527" s="209"/>
      <c r="G527" s="125"/>
      <c r="H527" s="125"/>
      <c r="I527" s="125"/>
      <c r="J527" s="125"/>
    </row>
    <row r="528" spans="1:10" ht="23.25">
      <c r="A528" s="130"/>
      <c r="B528" s="125"/>
      <c r="C528" s="144"/>
      <c r="D528" s="144"/>
      <c r="E528" s="125"/>
      <c r="F528" s="209"/>
      <c r="G528" s="125"/>
      <c r="H528" s="125"/>
      <c r="I528" s="125"/>
      <c r="J528" s="125"/>
    </row>
    <row r="529" spans="1:10" ht="23.25">
      <c r="A529" s="130"/>
      <c r="B529" s="125"/>
      <c r="C529" s="144"/>
      <c r="D529" s="144"/>
      <c r="E529" s="125"/>
      <c r="F529" s="209"/>
      <c r="G529" s="125"/>
      <c r="H529" s="125"/>
      <c r="I529" s="125"/>
      <c r="J529" s="125"/>
    </row>
    <row r="530" spans="1:10" ht="23.25">
      <c r="A530" s="130"/>
      <c r="B530" s="125"/>
      <c r="C530" s="144"/>
      <c r="D530" s="144"/>
      <c r="E530" s="125"/>
      <c r="F530" s="209"/>
      <c r="G530" s="125"/>
      <c r="H530" s="125"/>
      <c r="I530" s="125"/>
      <c r="J530" s="125"/>
    </row>
    <row r="531" spans="1:10" ht="23.25">
      <c r="A531" s="130"/>
      <c r="B531" s="125"/>
      <c r="C531" s="144"/>
      <c r="D531" s="144"/>
      <c r="E531" s="125"/>
      <c r="F531" s="209"/>
      <c r="G531" s="125"/>
      <c r="H531" s="125"/>
      <c r="I531" s="125"/>
      <c r="J531" s="125"/>
    </row>
    <row r="532" spans="1:10" ht="23.25">
      <c r="A532" s="130"/>
      <c r="B532" s="125"/>
      <c r="C532" s="144"/>
      <c r="D532" s="144"/>
      <c r="E532" s="125"/>
      <c r="F532" s="209"/>
      <c r="G532" s="125"/>
      <c r="H532" s="125"/>
      <c r="I532" s="125"/>
      <c r="J532" s="125"/>
    </row>
    <row r="533" spans="1:10" ht="23.25">
      <c r="A533" s="130"/>
      <c r="B533" s="125"/>
      <c r="C533" s="144"/>
      <c r="D533" s="144"/>
      <c r="E533" s="125"/>
      <c r="F533" s="209"/>
      <c r="G533" s="125"/>
      <c r="H533" s="125"/>
      <c r="I533" s="125"/>
      <c r="J533" s="125"/>
    </row>
    <row r="534" spans="1:10" ht="23.25">
      <c r="A534" s="130"/>
      <c r="B534" s="125"/>
      <c r="C534" s="144"/>
      <c r="D534" s="144"/>
      <c r="E534" s="125"/>
      <c r="F534" s="209"/>
      <c r="G534" s="125"/>
      <c r="H534" s="125"/>
      <c r="I534" s="125"/>
      <c r="J534" s="125"/>
    </row>
    <row r="535" spans="1:10" ht="23.25">
      <c r="A535" s="130"/>
      <c r="B535" s="125"/>
      <c r="C535" s="144"/>
      <c r="D535" s="144"/>
      <c r="E535" s="125"/>
      <c r="F535" s="209"/>
      <c r="G535" s="125"/>
      <c r="H535" s="125"/>
      <c r="I535" s="125"/>
      <c r="J535" s="125"/>
    </row>
    <row r="536" spans="1:10" ht="23.25">
      <c r="A536" s="130"/>
      <c r="B536" s="125"/>
      <c r="C536" s="144"/>
      <c r="D536" s="144"/>
      <c r="E536" s="125"/>
      <c r="F536" s="209"/>
      <c r="G536" s="125"/>
      <c r="H536" s="125"/>
      <c r="I536" s="125"/>
      <c r="J536" s="125"/>
    </row>
    <row r="537" spans="1:10" ht="23.25">
      <c r="A537" s="130"/>
      <c r="B537" s="125"/>
      <c r="C537" s="144"/>
      <c r="D537" s="144"/>
      <c r="E537" s="125"/>
      <c r="F537" s="209"/>
      <c r="G537" s="125"/>
      <c r="H537" s="125"/>
      <c r="I537" s="125"/>
      <c r="J537" s="125"/>
    </row>
    <row r="538" spans="1:10" ht="23.25">
      <c r="A538" s="130"/>
      <c r="B538" s="125"/>
      <c r="C538" s="144"/>
      <c r="D538" s="144"/>
      <c r="E538" s="125"/>
      <c r="F538" s="209"/>
      <c r="G538" s="125"/>
      <c r="H538" s="125"/>
      <c r="I538" s="125"/>
      <c r="J538" s="125"/>
    </row>
    <row r="539" spans="1:10" ht="23.25">
      <c r="A539" s="130"/>
      <c r="B539" s="125"/>
      <c r="C539" s="144"/>
      <c r="D539" s="144"/>
      <c r="E539" s="125"/>
      <c r="F539" s="209"/>
      <c r="G539" s="125"/>
      <c r="H539" s="125"/>
      <c r="I539" s="125"/>
      <c r="J539" s="125"/>
    </row>
    <row r="540" spans="1:10" ht="23.25">
      <c r="A540" s="130"/>
      <c r="B540" s="125"/>
      <c r="C540" s="144"/>
      <c r="D540" s="144"/>
      <c r="E540" s="125"/>
      <c r="F540" s="209"/>
      <c r="G540" s="125"/>
      <c r="H540" s="125"/>
      <c r="I540" s="125"/>
      <c r="J540" s="125"/>
    </row>
    <row r="541" spans="1:10" ht="23.25">
      <c r="A541" s="130"/>
      <c r="B541" s="125"/>
      <c r="C541" s="144"/>
      <c r="D541" s="144"/>
      <c r="E541" s="125"/>
      <c r="F541" s="209"/>
      <c r="G541" s="125"/>
      <c r="H541" s="125"/>
      <c r="I541" s="125"/>
      <c r="J541" s="125"/>
    </row>
    <row r="542" spans="1:10" ht="23.25">
      <c r="A542" s="130"/>
      <c r="B542" s="125"/>
      <c r="C542" s="144"/>
      <c r="D542" s="144"/>
      <c r="E542" s="125"/>
      <c r="F542" s="209"/>
      <c r="G542" s="125"/>
      <c r="H542" s="125"/>
      <c r="I542" s="125"/>
      <c r="J542" s="125"/>
    </row>
    <row r="543" spans="1:10" ht="23.25">
      <c r="A543" s="130"/>
      <c r="B543" s="125"/>
      <c r="C543" s="144"/>
      <c r="D543" s="144"/>
      <c r="E543" s="125"/>
      <c r="F543" s="209"/>
      <c r="G543" s="125"/>
      <c r="H543" s="125"/>
      <c r="I543" s="125"/>
      <c r="J543" s="125"/>
    </row>
    <row r="544" spans="1:10" ht="23.25">
      <c r="A544" s="130"/>
      <c r="B544" s="125"/>
      <c r="C544" s="144"/>
      <c r="D544" s="144"/>
      <c r="E544" s="125"/>
      <c r="F544" s="209"/>
      <c r="G544" s="125"/>
      <c r="H544" s="125"/>
      <c r="I544" s="125"/>
      <c r="J544" s="125"/>
    </row>
    <row r="545" spans="1:10" ht="23.25">
      <c r="A545" s="130"/>
      <c r="B545" s="125"/>
      <c r="C545" s="144"/>
      <c r="D545" s="144"/>
      <c r="E545" s="125"/>
      <c r="F545" s="209"/>
      <c r="G545" s="125"/>
      <c r="H545" s="125"/>
      <c r="I545" s="125"/>
      <c r="J545" s="125"/>
    </row>
    <row r="546" spans="1:10" ht="23.25">
      <c r="A546" s="130"/>
      <c r="B546" s="125"/>
      <c r="C546" s="144"/>
      <c r="D546" s="144"/>
      <c r="E546" s="125"/>
      <c r="F546" s="209"/>
      <c r="G546" s="125"/>
      <c r="H546" s="125"/>
      <c r="I546" s="125"/>
      <c r="J546" s="125"/>
    </row>
    <row r="547" spans="1:10" ht="23.25">
      <c r="A547" s="130"/>
      <c r="B547" s="125"/>
      <c r="C547" s="144"/>
      <c r="D547" s="144"/>
      <c r="E547" s="125"/>
      <c r="F547" s="209"/>
      <c r="G547" s="125"/>
      <c r="H547" s="125"/>
      <c r="I547" s="125"/>
      <c r="J547" s="125"/>
    </row>
    <row r="548" spans="1:10" ht="23.25">
      <c r="A548" s="130"/>
      <c r="B548" s="125"/>
      <c r="C548" s="144"/>
      <c r="D548" s="144"/>
      <c r="E548" s="125"/>
      <c r="F548" s="209"/>
      <c r="G548" s="125"/>
      <c r="H548" s="125"/>
      <c r="I548" s="125"/>
      <c r="J548" s="125"/>
    </row>
    <row r="549" spans="1:10" ht="23.25">
      <c r="A549" s="130"/>
      <c r="B549" s="125"/>
      <c r="C549" s="144"/>
      <c r="D549" s="144"/>
      <c r="E549" s="125"/>
      <c r="F549" s="209"/>
      <c r="G549" s="125"/>
      <c r="H549" s="125"/>
      <c r="I549" s="125"/>
      <c r="J549" s="125"/>
    </row>
    <row r="550" spans="1:10" ht="23.25">
      <c r="A550" s="130"/>
      <c r="B550" s="125"/>
      <c r="C550" s="144"/>
      <c r="D550" s="144"/>
      <c r="E550" s="125"/>
      <c r="F550" s="209"/>
      <c r="G550" s="125"/>
      <c r="H550" s="125"/>
      <c r="I550" s="125"/>
      <c r="J550" s="125"/>
    </row>
    <row r="551" spans="1:10" ht="23.25">
      <c r="A551" s="130"/>
      <c r="B551" s="125"/>
      <c r="C551" s="144"/>
      <c r="D551" s="144"/>
      <c r="E551" s="125"/>
      <c r="F551" s="209"/>
      <c r="G551" s="125"/>
      <c r="H551" s="125"/>
      <c r="I551" s="125"/>
      <c r="J551" s="125"/>
    </row>
    <row r="552" spans="1:10" ht="23.25">
      <c r="A552" s="130"/>
      <c r="B552" s="125"/>
      <c r="C552" s="144"/>
      <c r="D552" s="144"/>
      <c r="E552" s="125"/>
      <c r="F552" s="209"/>
      <c r="G552" s="125"/>
      <c r="H552" s="125"/>
      <c r="I552" s="125"/>
      <c r="J552" s="125"/>
    </row>
    <row r="553" spans="1:10" ht="23.25">
      <c r="A553" s="130"/>
      <c r="B553" s="125"/>
      <c r="C553" s="144"/>
      <c r="D553" s="144"/>
      <c r="E553" s="125"/>
      <c r="F553" s="209"/>
      <c r="G553" s="125"/>
      <c r="H553" s="125"/>
      <c r="I553" s="125"/>
      <c r="J553" s="125"/>
    </row>
    <row r="554" spans="1:10" ht="23.25">
      <c r="A554" s="130"/>
      <c r="B554" s="125"/>
      <c r="C554" s="144"/>
      <c r="D554" s="144"/>
      <c r="E554" s="125"/>
      <c r="F554" s="209"/>
      <c r="G554" s="125"/>
      <c r="H554" s="125"/>
      <c r="I554" s="125"/>
      <c r="J554" s="125"/>
    </row>
    <row r="555" spans="1:10" ht="23.25">
      <c r="A555" s="130"/>
      <c r="B555" s="125"/>
      <c r="C555" s="144"/>
      <c r="D555" s="144"/>
      <c r="E555" s="125"/>
      <c r="F555" s="209"/>
      <c r="G555" s="125"/>
      <c r="H555" s="125"/>
      <c r="I555" s="125"/>
      <c r="J555" s="125"/>
    </row>
    <row r="556" spans="1:10" ht="23.25">
      <c r="A556" s="130"/>
      <c r="B556" s="125"/>
      <c r="C556" s="144"/>
      <c r="D556" s="144"/>
      <c r="E556" s="125"/>
      <c r="F556" s="209"/>
      <c r="G556" s="125"/>
      <c r="H556" s="125"/>
      <c r="I556" s="125"/>
      <c r="J556" s="125"/>
    </row>
    <row r="557" spans="1:10" ht="23.25">
      <c r="A557" s="130"/>
      <c r="B557" s="125"/>
      <c r="C557" s="144"/>
      <c r="D557" s="144"/>
      <c r="E557" s="125"/>
      <c r="F557" s="209"/>
      <c r="G557" s="125"/>
      <c r="H557" s="125"/>
      <c r="I557" s="125"/>
      <c r="J557" s="125"/>
    </row>
    <row r="558" spans="1:10" ht="23.25">
      <c r="A558" s="130"/>
      <c r="B558" s="125"/>
      <c r="C558" s="144"/>
      <c r="D558" s="144"/>
      <c r="E558" s="125"/>
      <c r="F558" s="209"/>
      <c r="G558" s="125"/>
      <c r="H558" s="125"/>
      <c r="I558" s="125"/>
      <c r="J558" s="125"/>
    </row>
    <row r="559" spans="1:10" ht="23.25">
      <c r="A559" s="130"/>
      <c r="B559" s="125"/>
      <c r="C559" s="144"/>
      <c r="D559" s="144"/>
      <c r="E559" s="125"/>
      <c r="F559" s="209"/>
      <c r="G559" s="125"/>
      <c r="H559" s="125"/>
      <c r="I559" s="125"/>
      <c r="J559" s="125"/>
    </row>
    <row r="560" spans="1:10" ht="23.25">
      <c r="A560" s="130"/>
      <c r="B560" s="125"/>
      <c r="C560" s="144"/>
      <c r="D560" s="144"/>
      <c r="E560" s="125"/>
      <c r="F560" s="209"/>
      <c r="G560" s="125"/>
      <c r="H560" s="125"/>
      <c r="I560" s="125"/>
      <c r="J560" s="125"/>
    </row>
    <row r="561" spans="1:10" ht="23.25">
      <c r="A561" s="130"/>
      <c r="B561" s="125"/>
      <c r="C561" s="144"/>
      <c r="D561" s="144"/>
      <c r="E561" s="125"/>
      <c r="F561" s="209"/>
      <c r="G561" s="125"/>
      <c r="H561" s="125"/>
      <c r="I561" s="125"/>
      <c r="J561" s="125"/>
    </row>
    <row r="562" spans="1:10" ht="23.25">
      <c r="A562" s="130"/>
      <c r="B562" s="125"/>
      <c r="C562" s="144"/>
      <c r="D562" s="144"/>
      <c r="E562" s="125"/>
      <c r="F562" s="209"/>
      <c r="G562" s="125"/>
      <c r="H562" s="125"/>
      <c r="I562" s="125"/>
      <c r="J562" s="125"/>
    </row>
    <row r="563" spans="1:10" ht="23.25">
      <c r="A563" s="130"/>
      <c r="B563" s="125"/>
      <c r="C563" s="144"/>
      <c r="D563" s="144"/>
      <c r="E563" s="125"/>
      <c r="F563" s="209"/>
      <c r="G563" s="125"/>
      <c r="H563" s="125"/>
      <c r="I563" s="125"/>
      <c r="J563" s="125"/>
    </row>
    <row r="564" spans="1:10" ht="23.25">
      <c r="A564" s="130"/>
      <c r="B564" s="125"/>
      <c r="C564" s="144"/>
      <c r="D564" s="144"/>
      <c r="E564" s="125"/>
      <c r="F564" s="209"/>
      <c r="G564" s="125"/>
      <c r="H564" s="125"/>
      <c r="I564" s="125"/>
      <c r="J564" s="125"/>
    </row>
    <row r="565" spans="1:10" ht="23.25">
      <c r="A565" s="130"/>
      <c r="B565" s="125"/>
      <c r="C565" s="144"/>
      <c r="D565" s="144"/>
      <c r="E565" s="125"/>
      <c r="F565" s="209"/>
      <c r="G565" s="125"/>
      <c r="H565" s="125"/>
      <c r="I565" s="125"/>
      <c r="J565" s="125"/>
    </row>
    <row r="566" spans="1:10" ht="23.25">
      <c r="A566" s="130"/>
      <c r="B566" s="125"/>
      <c r="C566" s="144"/>
      <c r="D566" s="144"/>
      <c r="E566" s="125"/>
      <c r="F566" s="209"/>
      <c r="G566" s="125"/>
      <c r="H566" s="125"/>
      <c r="I566" s="125"/>
      <c r="J566" s="125"/>
    </row>
    <row r="567" spans="1:10" ht="23.25">
      <c r="A567" s="130"/>
      <c r="B567" s="125"/>
      <c r="C567" s="144"/>
      <c r="D567" s="144"/>
      <c r="E567" s="125"/>
      <c r="F567" s="209"/>
      <c r="G567" s="125"/>
      <c r="H567" s="125"/>
      <c r="I567" s="125"/>
      <c r="J567" s="125"/>
    </row>
    <row r="568" spans="1:10" ht="23.25">
      <c r="A568" s="130"/>
      <c r="B568" s="125"/>
      <c r="C568" s="144"/>
      <c r="D568" s="144"/>
      <c r="E568" s="125"/>
      <c r="F568" s="209"/>
      <c r="G568" s="125"/>
      <c r="H568" s="125"/>
      <c r="I568" s="125"/>
      <c r="J568" s="125"/>
    </row>
    <row r="569" spans="1:10" ht="23.25">
      <c r="A569" s="130"/>
      <c r="B569" s="125"/>
      <c r="C569" s="144"/>
      <c r="D569" s="144"/>
      <c r="E569" s="125"/>
      <c r="F569" s="209"/>
      <c r="G569" s="125"/>
      <c r="H569" s="125"/>
      <c r="I569" s="125"/>
      <c r="J569" s="125"/>
    </row>
    <row r="570" spans="1:10" ht="23.25">
      <c r="A570" s="130"/>
      <c r="B570" s="125"/>
      <c r="C570" s="144"/>
      <c r="D570" s="144"/>
      <c r="E570" s="125"/>
      <c r="F570" s="209"/>
      <c r="G570" s="125"/>
      <c r="H570" s="125"/>
      <c r="I570" s="125"/>
      <c r="J570" s="125"/>
    </row>
    <row r="571" spans="1:10" ht="23.25">
      <c r="A571" s="130"/>
      <c r="B571" s="125"/>
      <c r="C571" s="144"/>
      <c r="D571" s="144"/>
      <c r="E571" s="125"/>
      <c r="F571" s="209"/>
      <c r="G571" s="125"/>
      <c r="H571" s="125"/>
      <c r="I571" s="125"/>
      <c r="J571" s="125"/>
    </row>
    <row r="572" spans="1:10" ht="23.25">
      <c r="A572" s="130"/>
      <c r="B572" s="125"/>
      <c r="C572" s="144"/>
      <c r="D572" s="144"/>
      <c r="E572" s="125"/>
      <c r="F572" s="209"/>
      <c r="G572" s="125"/>
      <c r="H572" s="125"/>
      <c r="I572" s="125"/>
      <c r="J572" s="125"/>
    </row>
    <row r="573" spans="1:10" ht="23.25">
      <c r="A573" s="130"/>
      <c r="B573" s="125"/>
      <c r="C573" s="144"/>
      <c r="D573" s="144"/>
      <c r="E573" s="125"/>
      <c r="F573" s="209"/>
      <c r="G573" s="125"/>
      <c r="H573" s="125"/>
      <c r="I573" s="125"/>
      <c r="J573" s="125"/>
    </row>
    <row r="574" spans="1:10" ht="23.25">
      <c r="A574" s="130"/>
      <c r="B574" s="125"/>
      <c r="C574" s="144"/>
      <c r="D574" s="144"/>
      <c r="E574" s="125"/>
      <c r="F574" s="209"/>
      <c r="G574" s="125"/>
      <c r="H574" s="125"/>
      <c r="I574" s="125"/>
      <c r="J574" s="125"/>
    </row>
    <row r="575" spans="1:10" ht="23.25">
      <c r="A575" s="130"/>
      <c r="B575" s="125"/>
      <c r="C575" s="144"/>
      <c r="D575" s="144"/>
      <c r="E575" s="125"/>
      <c r="F575" s="209"/>
      <c r="G575" s="125"/>
      <c r="H575" s="125"/>
      <c r="I575" s="125"/>
      <c r="J575" s="125"/>
    </row>
    <row r="576" spans="1:10" ht="23.25">
      <c r="A576" s="130"/>
      <c r="B576" s="125"/>
      <c r="C576" s="144"/>
      <c r="D576" s="144"/>
      <c r="E576" s="125"/>
      <c r="F576" s="209"/>
      <c r="G576" s="125"/>
      <c r="H576" s="125"/>
      <c r="I576" s="125"/>
      <c r="J576" s="125"/>
    </row>
    <row r="577" spans="1:10" ht="23.25">
      <c r="A577" s="130"/>
      <c r="B577" s="125"/>
      <c r="C577" s="144"/>
      <c r="D577" s="144"/>
      <c r="E577" s="125"/>
      <c r="F577" s="209"/>
      <c r="G577" s="125"/>
      <c r="H577" s="125"/>
      <c r="I577" s="125"/>
      <c r="J577" s="125"/>
    </row>
    <row r="578" spans="1:10" ht="23.25">
      <c r="A578" s="130"/>
      <c r="B578" s="125"/>
      <c r="C578" s="144"/>
      <c r="D578" s="144"/>
      <c r="E578" s="125"/>
      <c r="F578" s="209"/>
      <c r="G578" s="125"/>
      <c r="H578" s="125"/>
      <c r="I578" s="125"/>
      <c r="J578" s="125"/>
    </row>
    <row r="579" spans="1:10" ht="23.25">
      <c r="A579" s="130"/>
      <c r="B579" s="125"/>
      <c r="C579" s="144"/>
      <c r="D579" s="144"/>
      <c r="E579" s="125"/>
      <c r="F579" s="209"/>
      <c r="G579" s="125"/>
      <c r="H579" s="125"/>
      <c r="I579" s="125"/>
      <c r="J579" s="125"/>
    </row>
    <row r="580" spans="1:10" ht="23.25">
      <c r="A580" s="130"/>
      <c r="B580" s="125"/>
      <c r="C580" s="144"/>
      <c r="D580" s="144"/>
      <c r="E580" s="125"/>
      <c r="F580" s="209"/>
      <c r="G580" s="125"/>
      <c r="H580" s="125"/>
      <c r="I580" s="125"/>
      <c r="J580" s="125"/>
    </row>
    <row r="581" spans="1:10" ht="23.25">
      <c r="A581" s="130"/>
      <c r="B581" s="125"/>
      <c r="C581" s="144"/>
      <c r="D581" s="144"/>
      <c r="E581" s="125"/>
      <c r="F581" s="209"/>
      <c r="G581" s="125"/>
      <c r="H581" s="125"/>
      <c r="I581" s="125"/>
      <c r="J581" s="125"/>
    </row>
    <row r="582" spans="1:10" ht="23.25">
      <c r="A582" s="130"/>
      <c r="B582" s="125"/>
      <c r="C582" s="144"/>
      <c r="D582" s="144"/>
      <c r="E582" s="125"/>
      <c r="F582" s="209"/>
      <c r="G582" s="125"/>
      <c r="H582" s="125"/>
      <c r="I582" s="125"/>
      <c r="J582" s="125"/>
    </row>
    <row r="583" spans="1:10" ht="23.25">
      <c r="A583" s="130"/>
      <c r="B583" s="125"/>
      <c r="C583" s="144"/>
      <c r="D583" s="144"/>
      <c r="E583" s="125"/>
      <c r="F583" s="209"/>
      <c r="G583" s="125"/>
      <c r="H583" s="125"/>
      <c r="I583" s="125"/>
      <c r="J583" s="125"/>
    </row>
    <row r="584" spans="1:10" ht="23.25">
      <c r="A584" s="130"/>
      <c r="B584" s="125"/>
      <c r="C584" s="144"/>
      <c r="D584" s="144"/>
      <c r="E584" s="125"/>
      <c r="F584" s="209"/>
      <c r="G584" s="125"/>
      <c r="H584" s="125"/>
      <c r="I584" s="125"/>
      <c r="J584" s="125"/>
    </row>
    <row r="585" spans="1:10" ht="23.25">
      <c r="A585" s="130"/>
      <c r="B585" s="125"/>
      <c r="C585" s="144"/>
      <c r="D585" s="144"/>
      <c r="E585" s="125"/>
      <c r="F585" s="209"/>
      <c r="G585" s="125"/>
      <c r="H585" s="125"/>
      <c r="I585" s="125"/>
      <c r="J585" s="125"/>
    </row>
    <row r="586" spans="1:10" ht="23.25">
      <c r="A586" s="130"/>
      <c r="B586" s="125"/>
      <c r="C586" s="144"/>
      <c r="D586" s="144"/>
      <c r="E586" s="125"/>
      <c r="F586" s="209"/>
      <c r="G586" s="125"/>
      <c r="H586" s="125"/>
      <c r="I586" s="125"/>
      <c r="J586" s="125"/>
    </row>
    <row r="587" spans="1:10" ht="23.25">
      <c r="A587" s="130"/>
      <c r="B587" s="125"/>
      <c r="C587" s="144"/>
      <c r="D587" s="144"/>
      <c r="E587" s="125"/>
      <c r="F587" s="209"/>
      <c r="G587" s="125"/>
      <c r="H587" s="125"/>
      <c r="I587" s="125"/>
      <c r="J587" s="125"/>
    </row>
    <row r="588" spans="1:10" ht="23.25">
      <c r="A588" s="130"/>
      <c r="B588" s="125"/>
      <c r="C588" s="144"/>
      <c r="D588" s="144"/>
      <c r="E588" s="125"/>
      <c r="F588" s="209"/>
      <c r="G588" s="125"/>
      <c r="H588" s="125"/>
      <c r="I588" s="125"/>
      <c r="J588" s="125"/>
    </row>
    <row r="589" spans="1:10" ht="23.25">
      <c r="A589" s="130"/>
      <c r="B589" s="125"/>
      <c r="C589" s="144"/>
      <c r="D589" s="144"/>
      <c r="E589" s="125"/>
      <c r="F589" s="209"/>
      <c r="G589" s="125"/>
      <c r="H589" s="125"/>
      <c r="I589" s="125"/>
      <c r="J589" s="125"/>
    </row>
    <row r="590" spans="1:10" ht="23.25">
      <c r="A590" s="130"/>
      <c r="B590" s="125"/>
      <c r="C590" s="144"/>
      <c r="D590" s="144"/>
      <c r="E590" s="125"/>
      <c r="F590" s="209"/>
      <c r="G590" s="125"/>
      <c r="H590" s="125"/>
      <c r="I590" s="125"/>
      <c r="J590" s="125"/>
    </row>
    <row r="591" spans="1:10" ht="23.25">
      <c r="A591" s="130"/>
      <c r="B591" s="125"/>
      <c r="C591" s="144"/>
      <c r="D591" s="144"/>
      <c r="E591" s="125"/>
      <c r="F591" s="209"/>
      <c r="G591" s="125"/>
      <c r="H591" s="125"/>
      <c r="I591" s="125"/>
      <c r="J591" s="125"/>
    </row>
    <row r="592" spans="1:10" ht="23.25">
      <c r="A592" s="130"/>
      <c r="B592" s="125"/>
      <c r="C592" s="144"/>
      <c r="D592" s="144"/>
      <c r="E592" s="125"/>
      <c r="F592" s="209"/>
      <c r="G592" s="125"/>
      <c r="H592" s="125"/>
      <c r="I592" s="125"/>
      <c r="J592" s="125"/>
    </row>
    <row r="593" spans="1:10" ht="23.25">
      <c r="A593" s="130"/>
      <c r="B593" s="125"/>
      <c r="C593" s="144"/>
      <c r="D593" s="144"/>
      <c r="E593" s="125"/>
      <c r="F593" s="209"/>
      <c r="G593" s="125"/>
      <c r="H593" s="125"/>
      <c r="I593" s="125"/>
      <c r="J593" s="125"/>
    </row>
    <row r="594" spans="1:10" ht="23.25">
      <c r="A594" s="130"/>
      <c r="B594" s="125"/>
      <c r="C594" s="144"/>
      <c r="D594" s="144"/>
      <c r="E594" s="125"/>
      <c r="F594" s="209"/>
      <c r="G594" s="125"/>
      <c r="H594" s="125"/>
      <c r="I594" s="125"/>
      <c r="J594" s="125"/>
    </row>
    <row r="595" spans="1:10" ht="23.25">
      <c r="A595" s="130"/>
      <c r="B595" s="125"/>
      <c r="C595" s="144"/>
      <c r="D595" s="144"/>
      <c r="E595" s="125"/>
      <c r="F595" s="209"/>
      <c r="G595" s="125"/>
      <c r="H595" s="125"/>
      <c r="I595" s="125"/>
      <c r="J595" s="125"/>
    </row>
    <row r="596" spans="1:10" ht="23.25">
      <c r="A596" s="130"/>
      <c r="B596" s="125"/>
      <c r="C596" s="144"/>
      <c r="D596" s="144"/>
      <c r="E596" s="125"/>
      <c r="F596" s="209"/>
      <c r="G596" s="125"/>
      <c r="H596" s="125"/>
      <c r="I596" s="125"/>
      <c r="J596" s="125"/>
    </row>
    <row r="597" spans="1:10" ht="23.25">
      <c r="A597" s="130"/>
      <c r="B597" s="125"/>
      <c r="C597" s="144"/>
      <c r="D597" s="144"/>
      <c r="E597" s="125"/>
      <c r="F597" s="209"/>
      <c r="G597" s="125"/>
      <c r="H597" s="125"/>
      <c r="I597" s="125"/>
      <c r="J597" s="125"/>
    </row>
    <row r="598" spans="1:10" ht="23.25">
      <c r="A598" s="130"/>
      <c r="B598" s="125"/>
      <c r="C598" s="144"/>
      <c r="D598" s="144"/>
      <c r="E598" s="125"/>
      <c r="F598" s="209"/>
      <c r="G598" s="125"/>
      <c r="H598" s="125"/>
      <c r="I598" s="125"/>
      <c r="J598" s="125"/>
    </row>
    <row r="599" spans="1:10" ht="23.25">
      <c r="A599" s="130"/>
      <c r="B599" s="125"/>
      <c r="C599" s="144"/>
      <c r="D599" s="144"/>
      <c r="E599" s="125"/>
      <c r="F599" s="209"/>
      <c r="G599" s="125"/>
      <c r="H599" s="125"/>
      <c r="I599" s="125"/>
      <c r="J599" s="125"/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2:AK365"/>
  <sheetViews>
    <sheetView zoomScale="89" zoomScaleNormal="89" zoomScalePageLayoutView="0" workbookViewId="0" topLeftCell="A5">
      <selection activeCell="F53" sqref="F53"/>
    </sheetView>
  </sheetViews>
  <sheetFormatPr defaultColWidth="9.140625" defaultRowHeight="23.25"/>
  <cols>
    <col min="1" max="1" width="9.57421875" style="1" bestFit="1" customWidth="1"/>
    <col min="2" max="2" width="9.140625" style="2" customWidth="1"/>
    <col min="3" max="3" width="12.28125" style="81" customWidth="1"/>
    <col min="4" max="4" width="12.00390625" style="76" customWidth="1"/>
    <col min="5" max="7" width="12.57421875" style="76" customWidth="1"/>
    <col min="8" max="8" width="13.8515625" style="76" customWidth="1"/>
    <col min="9" max="9" width="13.7109375" style="2" customWidth="1"/>
    <col min="10" max="12" width="12.7109375" style="237" customWidth="1"/>
    <col min="13" max="14" width="12.7109375" style="1" customWidth="1"/>
    <col min="15" max="17" width="10.7109375" style="1" customWidth="1"/>
    <col min="18" max="18" width="12.7109375" style="1" customWidth="1"/>
    <col min="19" max="21" width="12.00390625" style="1" customWidth="1"/>
    <col min="22" max="22" width="12.28125" style="1" customWidth="1"/>
    <col min="23" max="23" width="12.57421875" style="1" customWidth="1"/>
    <col min="24" max="24" width="9.57421875" style="1" bestFit="1" customWidth="1"/>
    <col min="25" max="25" width="10.7109375" style="1" bestFit="1" customWidth="1"/>
    <col min="26" max="26" width="9.57421875" style="1" bestFit="1" customWidth="1"/>
    <col min="27" max="27" width="11.8515625" style="1" bestFit="1" customWidth="1"/>
    <col min="28" max="28" width="9.140625" style="1" customWidth="1"/>
    <col min="29" max="29" width="10.57421875" style="1" customWidth="1"/>
    <col min="30" max="16384" width="9.140625" style="1" customWidth="1"/>
  </cols>
  <sheetData>
    <row r="2" spans="3:14" ht="29.25">
      <c r="C2" s="103" t="s">
        <v>0</v>
      </c>
      <c r="D2" s="88"/>
      <c r="E2" s="88"/>
      <c r="F2" s="88"/>
      <c r="G2" s="88"/>
      <c r="H2" s="88"/>
      <c r="M2" s="3"/>
      <c r="N2" s="3"/>
    </row>
    <row r="3" spans="3:8" ht="24">
      <c r="C3" s="81" t="s">
        <v>135</v>
      </c>
      <c r="H3" s="76" t="s">
        <v>1</v>
      </c>
    </row>
    <row r="4" spans="3:8" ht="24">
      <c r="C4" s="81" t="s">
        <v>136</v>
      </c>
      <c r="H4" s="76" t="s">
        <v>2</v>
      </c>
    </row>
    <row r="5" spans="3:8" ht="27.75" thickBot="1">
      <c r="C5" s="81" t="s">
        <v>170</v>
      </c>
      <c r="H5" s="76" t="s">
        <v>3</v>
      </c>
    </row>
    <row r="6" spans="3:14" ht="120">
      <c r="C6" s="104" t="s">
        <v>4</v>
      </c>
      <c r="D6" s="245" t="s">
        <v>5</v>
      </c>
      <c r="E6" s="89" t="s">
        <v>6</v>
      </c>
      <c r="F6" s="92"/>
      <c r="G6" s="93" t="s">
        <v>7</v>
      </c>
      <c r="H6" s="93" t="s">
        <v>8</v>
      </c>
      <c r="I6" s="4" t="s">
        <v>9</v>
      </c>
      <c r="J6" s="63"/>
      <c r="K6" s="63"/>
      <c r="L6" s="63"/>
      <c r="M6" s="5"/>
      <c r="N6" s="5"/>
    </row>
    <row r="7" spans="3:14" ht="72">
      <c r="C7" s="105"/>
      <c r="D7" s="90" t="s">
        <v>10</v>
      </c>
      <c r="E7" s="90" t="s">
        <v>11</v>
      </c>
      <c r="F7" s="90" t="s">
        <v>12</v>
      </c>
      <c r="G7" s="94" t="s">
        <v>13</v>
      </c>
      <c r="H7" s="90" t="s">
        <v>14</v>
      </c>
      <c r="I7" s="95"/>
      <c r="J7" s="63"/>
      <c r="K7" s="63"/>
      <c r="L7" s="63"/>
      <c r="M7" s="6"/>
      <c r="N7" s="6"/>
    </row>
    <row r="8" spans="3:36" ht="24">
      <c r="C8" s="106" t="s">
        <v>15</v>
      </c>
      <c r="D8" s="91" t="s">
        <v>16</v>
      </c>
      <c r="E8" s="91" t="s">
        <v>17</v>
      </c>
      <c r="F8" s="91" t="s">
        <v>18</v>
      </c>
      <c r="G8" s="91" t="s">
        <v>19</v>
      </c>
      <c r="H8" s="91" t="s">
        <v>20</v>
      </c>
      <c r="I8" s="57" t="s">
        <v>21</v>
      </c>
      <c r="J8" s="238"/>
      <c r="K8" s="238"/>
      <c r="L8" s="238"/>
      <c r="M8" s="7"/>
      <c r="N8" s="7"/>
      <c r="P8" s="3"/>
      <c r="Q8" s="3"/>
      <c r="R8" s="3"/>
      <c r="S8" s="3"/>
      <c r="T8" s="3"/>
      <c r="U8" s="3"/>
      <c r="V8" s="3"/>
      <c r="W8" s="3"/>
      <c r="X8" s="8"/>
      <c r="Z8" s="8"/>
      <c r="AB8" s="8"/>
      <c r="AD8" s="8"/>
      <c r="AF8" s="8"/>
      <c r="AH8" s="8"/>
      <c r="AJ8" s="8"/>
    </row>
    <row r="9" spans="1:37" s="9" customFormat="1" ht="24">
      <c r="A9" s="58"/>
      <c r="B9" s="59">
        <v>1</v>
      </c>
      <c r="C9" s="231">
        <v>22435</v>
      </c>
      <c r="D9" s="60">
        <v>344.16</v>
      </c>
      <c r="E9" s="60">
        <v>0.4</v>
      </c>
      <c r="F9" s="61">
        <f aca="true" t="shared" si="0" ref="F9:F36">E9*0.0864</f>
        <v>0.03456</v>
      </c>
      <c r="G9" s="12">
        <f>+AVERAGE(J9:L9)</f>
        <v>2.1346133333333333</v>
      </c>
      <c r="H9" s="63">
        <f>G9*F9</f>
        <v>0.0737722368</v>
      </c>
      <c r="I9" s="82" t="s">
        <v>43</v>
      </c>
      <c r="J9" s="232">
        <v>0</v>
      </c>
      <c r="K9" s="232">
        <v>6.40384</v>
      </c>
      <c r="L9" s="232">
        <v>0</v>
      </c>
      <c r="M9" s="62"/>
      <c r="N9" s="62"/>
      <c r="O9" s="58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</row>
    <row r="10" spans="1:37" s="9" customFormat="1" ht="24">
      <c r="A10" s="58"/>
      <c r="B10" s="59">
        <f aca="true" t="shared" si="1" ref="B10:B63">+B9+1</f>
        <v>2</v>
      </c>
      <c r="C10" s="231">
        <v>241569</v>
      </c>
      <c r="D10" s="60">
        <v>344.14</v>
      </c>
      <c r="E10" s="60">
        <v>0.49</v>
      </c>
      <c r="F10" s="61">
        <f t="shared" si="0"/>
        <v>0.042336</v>
      </c>
      <c r="G10" s="12">
        <f aca="true" t="shared" si="2" ref="G10:G22">+AVERAGE(J10:L10)</f>
        <v>4.931016666666667</v>
      </c>
      <c r="H10" s="63">
        <f aca="true" t="shared" si="3" ref="H10:H22">G10*F10</f>
        <v>0.20875952160000003</v>
      </c>
      <c r="I10" s="83" t="s">
        <v>44</v>
      </c>
      <c r="J10" s="232">
        <v>1.84993</v>
      </c>
      <c r="K10" s="232">
        <v>5.98176</v>
      </c>
      <c r="L10" s="232">
        <v>6.96136</v>
      </c>
      <c r="M10" s="62"/>
      <c r="N10" s="62"/>
      <c r="O10" s="58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</row>
    <row r="11" spans="1:37" s="9" customFormat="1" ht="24">
      <c r="A11" s="58"/>
      <c r="B11" s="59">
        <f t="shared" si="1"/>
        <v>3</v>
      </c>
      <c r="C11" s="232" t="s">
        <v>145</v>
      </c>
      <c r="D11" s="60">
        <v>344.995</v>
      </c>
      <c r="E11" s="60">
        <v>6.86</v>
      </c>
      <c r="F11" s="61">
        <f t="shared" si="0"/>
        <v>0.592704</v>
      </c>
      <c r="G11" s="12">
        <f t="shared" si="2"/>
        <v>147.6898666666667</v>
      </c>
      <c r="H11" s="63">
        <f t="shared" si="3"/>
        <v>87.53637473280001</v>
      </c>
      <c r="I11" s="83" t="s">
        <v>45</v>
      </c>
      <c r="J11" s="232">
        <v>153.40136</v>
      </c>
      <c r="K11" s="232">
        <v>153.19666</v>
      </c>
      <c r="L11" s="232">
        <v>136.47158</v>
      </c>
      <c r="M11" s="62"/>
      <c r="N11" s="62"/>
      <c r="O11" s="58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</row>
    <row r="12" spans="1:37" s="9" customFormat="1" ht="24">
      <c r="A12" s="58"/>
      <c r="B12" s="59">
        <f t="shared" si="1"/>
        <v>4</v>
      </c>
      <c r="C12" s="232" t="s">
        <v>139</v>
      </c>
      <c r="D12" s="60">
        <v>344.13</v>
      </c>
      <c r="E12" s="60">
        <v>0.35</v>
      </c>
      <c r="F12" s="61">
        <f t="shared" si="0"/>
        <v>0.03024</v>
      </c>
      <c r="G12" s="12">
        <f t="shared" si="2"/>
        <v>24.94721</v>
      </c>
      <c r="H12" s="63">
        <f t="shared" si="3"/>
        <v>0.7544036303999999</v>
      </c>
      <c r="I12" s="83" t="s">
        <v>46</v>
      </c>
      <c r="J12" s="232">
        <v>22.46803</v>
      </c>
      <c r="K12" s="232">
        <v>25.42124</v>
      </c>
      <c r="L12" s="232">
        <v>26.95236</v>
      </c>
      <c r="M12" s="62"/>
      <c r="N12" s="62"/>
      <c r="O12" s="58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</row>
    <row r="13" spans="1:37" s="9" customFormat="1" ht="24">
      <c r="A13" s="58"/>
      <c r="B13" s="59">
        <f t="shared" si="1"/>
        <v>5</v>
      </c>
      <c r="C13" s="232" t="s">
        <v>140</v>
      </c>
      <c r="D13" s="60">
        <v>344.25</v>
      </c>
      <c r="E13" s="60">
        <v>1.53</v>
      </c>
      <c r="F13" s="61">
        <f t="shared" si="0"/>
        <v>0.132192</v>
      </c>
      <c r="G13" s="12">
        <f t="shared" si="2"/>
        <v>32.71105</v>
      </c>
      <c r="H13" s="63">
        <f t="shared" si="3"/>
        <v>4.3241391216</v>
      </c>
      <c r="I13" s="59" t="s">
        <v>47</v>
      </c>
      <c r="J13" s="232">
        <v>36.98095</v>
      </c>
      <c r="K13" s="232">
        <v>36.6242</v>
      </c>
      <c r="L13" s="232">
        <v>24.528</v>
      </c>
      <c r="M13" s="62"/>
      <c r="N13" s="62"/>
      <c r="O13" s="58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</row>
    <row r="14" spans="1:37" s="9" customFormat="1" ht="24">
      <c r="A14" s="58"/>
      <c r="B14" s="59">
        <f t="shared" si="1"/>
        <v>6</v>
      </c>
      <c r="C14" s="232" t="s">
        <v>143</v>
      </c>
      <c r="D14" s="60">
        <v>344.15</v>
      </c>
      <c r="E14" s="60">
        <v>0.61</v>
      </c>
      <c r="F14" s="61">
        <f t="shared" si="0"/>
        <v>0.052704</v>
      </c>
      <c r="G14" s="12">
        <f t="shared" si="2"/>
        <v>41.01287666666666</v>
      </c>
      <c r="H14" s="63">
        <f t="shared" si="3"/>
        <v>2.16154265184</v>
      </c>
      <c r="I14" s="59" t="s">
        <v>48</v>
      </c>
      <c r="J14" s="232">
        <v>46.5453</v>
      </c>
      <c r="K14" s="232">
        <v>31.37656</v>
      </c>
      <c r="L14" s="232">
        <v>45.11677</v>
      </c>
      <c r="M14" s="62"/>
      <c r="N14" s="62"/>
      <c r="O14" s="58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</row>
    <row r="15" spans="1:15" ht="24">
      <c r="A15" s="6"/>
      <c r="B15" s="59">
        <f t="shared" si="1"/>
        <v>7</v>
      </c>
      <c r="C15" s="233" t="s">
        <v>144</v>
      </c>
      <c r="D15" s="64">
        <v>344.14</v>
      </c>
      <c r="E15" s="64">
        <v>5.92</v>
      </c>
      <c r="F15" s="61">
        <f t="shared" si="0"/>
        <v>0.511488</v>
      </c>
      <c r="G15" s="12">
        <f t="shared" si="2"/>
        <v>11.541603333333333</v>
      </c>
      <c r="H15" s="63">
        <f t="shared" si="3"/>
        <v>5.90339160576</v>
      </c>
      <c r="I15" s="84" t="s">
        <v>49</v>
      </c>
      <c r="J15" s="232">
        <v>4.63177</v>
      </c>
      <c r="K15" s="232">
        <v>11.53678</v>
      </c>
      <c r="L15" s="232">
        <v>18.45626</v>
      </c>
      <c r="M15" s="11"/>
      <c r="N15" s="11"/>
      <c r="O15" s="6"/>
    </row>
    <row r="16" spans="1:15" ht="24">
      <c r="A16" s="6"/>
      <c r="B16" s="59">
        <f t="shared" si="1"/>
        <v>8</v>
      </c>
      <c r="C16" s="63" t="s">
        <v>142</v>
      </c>
      <c r="D16" s="64">
        <v>344.39</v>
      </c>
      <c r="E16" s="64">
        <v>2.47</v>
      </c>
      <c r="F16" s="61">
        <f t="shared" si="0"/>
        <v>0.21340800000000001</v>
      </c>
      <c r="G16" s="12">
        <f t="shared" si="2"/>
        <v>64.21896333333333</v>
      </c>
      <c r="H16" s="63">
        <f t="shared" si="3"/>
        <v>13.704840527040002</v>
      </c>
      <c r="I16" s="84" t="s">
        <v>50</v>
      </c>
      <c r="J16" s="232">
        <v>60.63153</v>
      </c>
      <c r="K16" s="232">
        <v>79.60681</v>
      </c>
      <c r="L16" s="232">
        <v>52.41855</v>
      </c>
      <c r="M16" s="11"/>
      <c r="N16" s="11"/>
      <c r="O16" s="6"/>
    </row>
    <row r="17" spans="1:15" ht="24">
      <c r="A17" s="6"/>
      <c r="B17" s="59">
        <f t="shared" si="1"/>
        <v>9</v>
      </c>
      <c r="C17" s="63" t="s">
        <v>141</v>
      </c>
      <c r="D17" s="64">
        <v>344.22</v>
      </c>
      <c r="E17" s="64">
        <v>1.64</v>
      </c>
      <c r="F17" s="61">
        <f t="shared" si="0"/>
        <v>0.141696</v>
      </c>
      <c r="G17" s="12">
        <f t="shared" si="2"/>
        <v>122.28858333333334</v>
      </c>
      <c r="H17" s="63">
        <f t="shared" si="3"/>
        <v>17.327803103999997</v>
      </c>
      <c r="I17" s="84" t="s">
        <v>51</v>
      </c>
      <c r="J17" s="232">
        <v>95.76202</v>
      </c>
      <c r="K17" s="232">
        <v>148.89247</v>
      </c>
      <c r="L17" s="232">
        <v>122.21126</v>
      </c>
      <c r="M17" s="11"/>
      <c r="N17" s="11"/>
      <c r="O17" s="6"/>
    </row>
    <row r="18" spans="1:15" ht="24">
      <c r="A18" s="6"/>
      <c r="B18" s="59">
        <f t="shared" si="1"/>
        <v>10</v>
      </c>
      <c r="C18" s="63" t="s">
        <v>163</v>
      </c>
      <c r="D18" s="76">
        <v>345.78</v>
      </c>
      <c r="E18" s="64">
        <v>5.81</v>
      </c>
      <c r="F18" s="61">
        <f t="shared" si="0"/>
        <v>0.501984</v>
      </c>
      <c r="G18" s="12">
        <f t="shared" si="2"/>
        <v>106.51290333333334</v>
      </c>
      <c r="H18" s="63">
        <f t="shared" si="3"/>
        <v>53.46777326688</v>
      </c>
      <c r="I18" s="84" t="s">
        <v>52</v>
      </c>
      <c r="J18" s="232">
        <v>104.55876</v>
      </c>
      <c r="K18" s="232">
        <v>104.03072</v>
      </c>
      <c r="L18" s="232">
        <v>110.94923</v>
      </c>
      <c r="M18" s="11"/>
      <c r="N18" s="64">
        <v>354.78</v>
      </c>
      <c r="O18" s="6"/>
    </row>
    <row r="19" spans="1:15" ht="24">
      <c r="A19" s="6"/>
      <c r="B19" s="59">
        <f t="shared" si="1"/>
        <v>11</v>
      </c>
      <c r="C19" s="63" t="s">
        <v>162</v>
      </c>
      <c r="D19" s="64">
        <v>345.02</v>
      </c>
      <c r="E19" s="64">
        <v>8.67</v>
      </c>
      <c r="F19" s="61">
        <f t="shared" si="0"/>
        <v>0.7490880000000001</v>
      </c>
      <c r="G19" s="12">
        <f t="shared" si="2"/>
        <v>94.52062000000001</v>
      </c>
      <c r="H19" s="63">
        <f t="shared" si="3"/>
        <v>70.80426219456001</v>
      </c>
      <c r="I19" s="84" t="s">
        <v>53</v>
      </c>
      <c r="J19" s="232">
        <v>63.60867</v>
      </c>
      <c r="K19" s="232">
        <v>110.20696</v>
      </c>
      <c r="L19" s="232">
        <v>109.74623</v>
      </c>
      <c r="M19" s="11"/>
      <c r="N19" s="11"/>
      <c r="O19" s="6"/>
    </row>
    <row r="20" spans="1:15" ht="24">
      <c r="A20" s="6"/>
      <c r="B20" s="59">
        <f t="shared" si="1"/>
        <v>12</v>
      </c>
      <c r="C20" s="63" t="s">
        <v>161</v>
      </c>
      <c r="D20" s="64">
        <v>345.05</v>
      </c>
      <c r="E20" s="64">
        <v>8.19</v>
      </c>
      <c r="F20" s="61">
        <f t="shared" si="0"/>
        <v>0.707616</v>
      </c>
      <c r="G20" s="12">
        <f t="shared" si="2"/>
        <v>150.41249000000002</v>
      </c>
      <c r="H20" s="63">
        <f t="shared" si="3"/>
        <v>106.43428452384002</v>
      </c>
      <c r="I20" s="84" t="s">
        <v>54</v>
      </c>
      <c r="J20" s="232">
        <v>139.99082</v>
      </c>
      <c r="K20" s="232">
        <v>169.36832</v>
      </c>
      <c r="L20" s="232">
        <v>141.87833</v>
      </c>
      <c r="M20" s="11"/>
      <c r="N20" s="11"/>
      <c r="O20" s="6"/>
    </row>
    <row r="21" spans="1:15" ht="24">
      <c r="A21" s="6"/>
      <c r="B21" s="59">
        <f t="shared" si="1"/>
        <v>13</v>
      </c>
      <c r="C21" s="63" t="s">
        <v>160</v>
      </c>
      <c r="D21" s="64">
        <v>344.74</v>
      </c>
      <c r="E21" s="64">
        <v>5.19</v>
      </c>
      <c r="F21" s="61">
        <f t="shared" si="0"/>
        <v>0.44841600000000004</v>
      </c>
      <c r="G21" s="12">
        <f t="shared" si="2"/>
        <v>104.18490666666666</v>
      </c>
      <c r="H21" s="63">
        <f t="shared" si="3"/>
        <v>46.71817910784</v>
      </c>
      <c r="I21" s="84" t="s">
        <v>55</v>
      </c>
      <c r="J21" s="232">
        <v>94.95498</v>
      </c>
      <c r="K21" s="232">
        <v>104.10028</v>
      </c>
      <c r="L21" s="232">
        <v>113.49946</v>
      </c>
      <c r="M21" s="11"/>
      <c r="N21" s="11"/>
      <c r="O21" s="6"/>
    </row>
    <row r="22" spans="1:15" ht="24">
      <c r="A22" s="6"/>
      <c r="B22" s="59">
        <f t="shared" si="1"/>
        <v>14</v>
      </c>
      <c r="C22" s="63" t="s">
        <v>159</v>
      </c>
      <c r="D22" s="64">
        <v>344.53</v>
      </c>
      <c r="E22" s="64">
        <v>3.44</v>
      </c>
      <c r="F22" s="61">
        <f t="shared" si="0"/>
        <v>0.29721600000000004</v>
      </c>
      <c r="G22" s="12">
        <f t="shared" si="2"/>
        <v>47.854099999999995</v>
      </c>
      <c r="H22" s="63">
        <f t="shared" si="3"/>
        <v>14.2230041856</v>
      </c>
      <c r="I22" s="84" t="s">
        <v>56</v>
      </c>
      <c r="J22" s="232">
        <v>45.79577</v>
      </c>
      <c r="K22" s="232">
        <v>39.78855</v>
      </c>
      <c r="L22" s="232">
        <v>57.97798</v>
      </c>
      <c r="M22" s="11"/>
      <c r="N22" s="11"/>
      <c r="O22" s="6"/>
    </row>
    <row r="23" spans="1:15" ht="24">
      <c r="A23" s="6"/>
      <c r="B23" s="59">
        <f t="shared" si="1"/>
        <v>15</v>
      </c>
      <c r="C23" s="63" t="s">
        <v>158</v>
      </c>
      <c r="D23" s="64">
        <v>344.44</v>
      </c>
      <c r="E23" s="64">
        <v>1.37</v>
      </c>
      <c r="F23" s="61">
        <f t="shared" si="0"/>
        <v>0.11836800000000001</v>
      </c>
      <c r="G23" s="12">
        <f>+AVERAGE(J23:L23)</f>
        <v>25.30412</v>
      </c>
      <c r="H23" s="63">
        <f>G23*F23</f>
        <v>2.9951980761600003</v>
      </c>
      <c r="I23" s="84" t="s">
        <v>57</v>
      </c>
      <c r="J23" s="232">
        <v>34.02596</v>
      </c>
      <c r="K23" s="232">
        <v>24.00561</v>
      </c>
      <c r="L23" s="232">
        <v>17.88079</v>
      </c>
      <c r="M23" s="11"/>
      <c r="N23" s="11"/>
      <c r="O23" s="6"/>
    </row>
    <row r="24" spans="1:15" ht="24">
      <c r="A24" s="6"/>
      <c r="B24" s="59">
        <f t="shared" si="1"/>
        <v>16</v>
      </c>
      <c r="C24" s="63" t="s">
        <v>157</v>
      </c>
      <c r="D24" s="64">
        <v>344.28</v>
      </c>
      <c r="E24" s="64">
        <v>1.27</v>
      </c>
      <c r="F24" s="61">
        <f t="shared" si="0"/>
        <v>0.109728</v>
      </c>
      <c r="G24" s="12">
        <f>+AVERAGE(J24:L24)</f>
        <v>14.296669999999999</v>
      </c>
      <c r="H24" s="63">
        <f>G24*F24</f>
        <v>1.5687450057599999</v>
      </c>
      <c r="I24" s="84" t="s">
        <v>58</v>
      </c>
      <c r="J24" s="232">
        <v>24.12584</v>
      </c>
      <c r="K24" s="237">
        <v>8.56356</v>
      </c>
      <c r="L24" s="232">
        <v>10.20061</v>
      </c>
      <c r="M24" s="11"/>
      <c r="N24" s="11"/>
      <c r="O24" s="6"/>
    </row>
    <row r="25" spans="1:15" ht="24">
      <c r="A25" s="6"/>
      <c r="B25" s="59">
        <f t="shared" si="1"/>
        <v>17</v>
      </c>
      <c r="C25" s="63" t="s">
        <v>156</v>
      </c>
      <c r="D25" s="64">
        <v>344.22</v>
      </c>
      <c r="E25" s="64">
        <v>0.9</v>
      </c>
      <c r="F25" s="61">
        <f t="shared" si="0"/>
        <v>0.07776000000000001</v>
      </c>
      <c r="G25" s="12">
        <f>+AVERAGE(J25:L25)</f>
        <v>19.85849</v>
      </c>
      <c r="H25" s="63">
        <f>G25*F25</f>
        <v>1.5441961824000001</v>
      </c>
      <c r="I25" s="84" t="s">
        <v>59</v>
      </c>
      <c r="J25" s="232">
        <v>21.20066</v>
      </c>
      <c r="K25" s="232">
        <v>20.29021</v>
      </c>
      <c r="L25" s="232">
        <v>18.0846</v>
      </c>
      <c r="M25" s="11"/>
      <c r="N25" s="11"/>
      <c r="O25" s="6"/>
    </row>
    <row r="26" spans="1:15" ht="24">
      <c r="A26" s="6"/>
      <c r="B26" s="59">
        <f t="shared" si="1"/>
        <v>18</v>
      </c>
      <c r="C26" s="63" t="s">
        <v>155</v>
      </c>
      <c r="D26" s="64">
        <v>344.22</v>
      </c>
      <c r="E26" s="64">
        <v>0.7</v>
      </c>
      <c r="F26" s="61">
        <f t="shared" si="0"/>
        <v>0.06048</v>
      </c>
      <c r="G26" s="12">
        <f>+AVERAGE(J26:L26)</f>
        <v>13.717703333333333</v>
      </c>
      <c r="H26" s="63">
        <f>G26*F26</f>
        <v>0.8296466976</v>
      </c>
      <c r="I26" s="84" t="s">
        <v>60</v>
      </c>
      <c r="J26" s="232">
        <v>20.21188</v>
      </c>
      <c r="K26" s="232">
        <v>5.27952</v>
      </c>
      <c r="L26" s="232">
        <v>15.66171</v>
      </c>
      <c r="M26" s="11"/>
      <c r="N26" s="65"/>
      <c r="O26" s="6"/>
    </row>
    <row r="27" spans="1:15" ht="24">
      <c r="A27" s="6"/>
      <c r="B27" s="59">
        <f t="shared" si="1"/>
        <v>19</v>
      </c>
      <c r="C27" s="63" t="s">
        <v>154</v>
      </c>
      <c r="D27" s="64">
        <v>344.19</v>
      </c>
      <c r="E27" s="64">
        <v>0.55</v>
      </c>
      <c r="F27" s="61">
        <f t="shared" si="0"/>
        <v>0.04752000000000001</v>
      </c>
      <c r="G27" s="12">
        <f aca="true" t="shared" si="4" ref="G27:G32">+AVERAGE(J27:L27)</f>
        <v>12.49327</v>
      </c>
      <c r="H27" s="63">
        <f aca="true" t="shared" si="5" ref="H27:H32">G27*F27</f>
        <v>0.5936801904000001</v>
      </c>
      <c r="I27" s="84" t="s">
        <v>61</v>
      </c>
      <c r="J27" s="232">
        <v>11.46301</v>
      </c>
      <c r="K27" s="232">
        <v>17.76133</v>
      </c>
      <c r="L27" s="232">
        <v>8.25547</v>
      </c>
      <c r="M27" s="11"/>
      <c r="N27" s="11"/>
      <c r="O27" s="6"/>
    </row>
    <row r="28" spans="1:15" ht="24">
      <c r="A28" s="6"/>
      <c r="B28" s="59">
        <f t="shared" si="1"/>
        <v>20</v>
      </c>
      <c r="C28" s="63" t="s">
        <v>153</v>
      </c>
      <c r="D28" s="64">
        <v>344.16</v>
      </c>
      <c r="E28" s="64">
        <v>0.49</v>
      </c>
      <c r="F28" s="61">
        <f t="shared" si="0"/>
        <v>0.042336</v>
      </c>
      <c r="I28" s="84" t="s">
        <v>62</v>
      </c>
      <c r="J28" s="232">
        <v>0</v>
      </c>
      <c r="K28" s="232">
        <v>0</v>
      </c>
      <c r="L28" s="232">
        <v>0</v>
      </c>
      <c r="M28" s="11"/>
      <c r="N28" s="12">
        <f>+AVERAGE(J28:L28)</f>
        <v>0</v>
      </c>
      <c r="O28" s="63">
        <f>N28*F28</f>
        <v>0</v>
      </c>
    </row>
    <row r="29" spans="1:15" ht="24">
      <c r="A29" s="6"/>
      <c r="B29" s="59">
        <f t="shared" si="1"/>
        <v>21</v>
      </c>
      <c r="C29" s="63" t="s">
        <v>152</v>
      </c>
      <c r="D29" s="64">
        <v>344.16</v>
      </c>
      <c r="E29" s="64">
        <v>0.48</v>
      </c>
      <c r="F29" s="61">
        <f t="shared" si="0"/>
        <v>0.041472</v>
      </c>
      <c r="I29" s="84" t="s">
        <v>63</v>
      </c>
      <c r="J29" s="232">
        <v>0</v>
      </c>
      <c r="K29" s="232">
        <v>0</v>
      </c>
      <c r="L29" s="232">
        <v>0</v>
      </c>
      <c r="M29" s="11"/>
      <c r="N29" s="12">
        <f>+AVERAGE(J29:L29)</f>
        <v>0</v>
      </c>
      <c r="O29" s="63">
        <f>N29*F29</f>
        <v>0</v>
      </c>
    </row>
    <row r="30" spans="1:15" ht="24">
      <c r="A30" s="6" t="s">
        <v>146</v>
      </c>
      <c r="B30" s="59">
        <f t="shared" si="1"/>
        <v>22</v>
      </c>
      <c r="C30" s="63" t="s">
        <v>151</v>
      </c>
      <c r="D30" s="64">
        <v>344.14</v>
      </c>
      <c r="E30" s="64">
        <v>0.37</v>
      </c>
      <c r="F30" s="61">
        <f t="shared" si="0"/>
        <v>0.031968</v>
      </c>
      <c r="G30" s="12">
        <f t="shared" si="4"/>
        <v>6.119326666666667</v>
      </c>
      <c r="H30" s="63">
        <f>G30*F30</f>
        <v>0.19562263488000003</v>
      </c>
      <c r="I30" s="84" t="s">
        <v>64</v>
      </c>
      <c r="J30" s="232">
        <v>3.92208</v>
      </c>
      <c r="K30" s="232">
        <v>14.4359</v>
      </c>
      <c r="L30" s="232">
        <v>0</v>
      </c>
      <c r="M30" s="11"/>
      <c r="N30" s="11"/>
      <c r="O30" s="6"/>
    </row>
    <row r="31" spans="1:15" ht="24">
      <c r="A31" s="6"/>
      <c r="B31" s="59">
        <f t="shared" si="1"/>
        <v>23</v>
      </c>
      <c r="C31" s="63" t="s">
        <v>147</v>
      </c>
      <c r="D31" s="64">
        <v>344.14</v>
      </c>
      <c r="E31" s="64">
        <v>0.35</v>
      </c>
      <c r="F31" s="61">
        <f t="shared" si="0"/>
        <v>0.03024</v>
      </c>
      <c r="G31" s="12">
        <f t="shared" si="4"/>
        <v>3.421936666666667</v>
      </c>
      <c r="H31" s="63">
        <f t="shared" si="5"/>
        <v>0.1034793648</v>
      </c>
      <c r="I31" s="84" t="s">
        <v>65</v>
      </c>
      <c r="J31" s="232">
        <v>0</v>
      </c>
      <c r="K31" s="232">
        <v>0</v>
      </c>
      <c r="L31" s="232">
        <v>10.26581</v>
      </c>
      <c r="M31" s="11"/>
      <c r="N31" s="11"/>
      <c r="O31" s="6"/>
    </row>
    <row r="32" spans="1:15" ht="24">
      <c r="A32" s="6"/>
      <c r="B32" s="59">
        <f t="shared" si="1"/>
        <v>24</v>
      </c>
      <c r="C32" s="63" t="s">
        <v>148</v>
      </c>
      <c r="D32" s="64">
        <v>344.08</v>
      </c>
      <c r="E32" s="64">
        <v>0.2</v>
      </c>
      <c r="F32" s="61">
        <f t="shared" si="0"/>
        <v>0.01728</v>
      </c>
      <c r="G32" s="12">
        <f t="shared" si="4"/>
        <v>4.916006666666667</v>
      </c>
      <c r="H32" s="63">
        <f t="shared" si="5"/>
        <v>0.0849485952</v>
      </c>
      <c r="I32" s="84" t="s">
        <v>66</v>
      </c>
      <c r="J32" s="232">
        <v>1.3252</v>
      </c>
      <c r="K32" s="232">
        <v>13.42282</v>
      </c>
      <c r="L32" s="232">
        <v>0</v>
      </c>
      <c r="M32" s="11"/>
      <c r="N32" s="11"/>
      <c r="O32" s="6"/>
    </row>
    <row r="33" spans="1:15" ht="24">
      <c r="A33" s="6"/>
      <c r="B33" s="59">
        <f t="shared" si="1"/>
        <v>25</v>
      </c>
      <c r="C33" s="63" t="s">
        <v>149</v>
      </c>
      <c r="D33" s="64">
        <v>344.11</v>
      </c>
      <c r="E33" s="64">
        <v>0.29</v>
      </c>
      <c r="F33" s="61">
        <f t="shared" si="0"/>
        <v>0.025056</v>
      </c>
      <c r="G33" s="12">
        <f aca="true" t="shared" si="6" ref="G33:G52">+AVERAGE(J33:L33)</f>
        <v>15.142859999999999</v>
      </c>
      <c r="H33" s="63">
        <f aca="true" t="shared" si="7" ref="H33:H39">G33*F33</f>
        <v>0.3794195001599999</v>
      </c>
      <c r="I33" s="84" t="s">
        <v>67</v>
      </c>
      <c r="J33" s="232">
        <v>11.06757</v>
      </c>
      <c r="K33" s="232">
        <v>15.52393</v>
      </c>
      <c r="L33" s="232">
        <v>18.83708</v>
      </c>
      <c r="M33" s="11"/>
      <c r="N33" s="11"/>
      <c r="O33" s="6"/>
    </row>
    <row r="34" spans="1:15" ht="24">
      <c r="A34" s="6"/>
      <c r="B34" s="59">
        <f t="shared" si="1"/>
        <v>26</v>
      </c>
      <c r="C34" s="63" t="s">
        <v>150</v>
      </c>
      <c r="D34" s="64">
        <v>344.04</v>
      </c>
      <c r="E34" s="64">
        <v>0.04</v>
      </c>
      <c r="F34" s="61">
        <f t="shared" si="0"/>
        <v>0.0034560000000000003</v>
      </c>
      <c r="G34" s="12">
        <f t="shared" si="6"/>
        <v>8.75112</v>
      </c>
      <c r="H34" s="63">
        <f t="shared" si="7"/>
        <v>0.030243870720000003</v>
      </c>
      <c r="I34" s="84" t="s">
        <v>68</v>
      </c>
      <c r="J34" s="232">
        <v>8.92116</v>
      </c>
      <c r="K34" s="232">
        <v>4.41636</v>
      </c>
      <c r="L34" s="232">
        <v>12.91584</v>
      </c>
      <c r="M34" s="11"/>
      <c r="N34" s="11"/>
      <c r="O34" s="6"/>
    </row>
    <row r="35" spans="1:15" ht="24">
      <c r="A35" s="6"/>
      <c r="B35" s="59">
        <f t="shared" si="1"/>
        <v>27</v>
      </c>
      <c r="C35" s="63" t="s">
        <v>164</v>
      </c>
      <c r="D35" s="64">
        <v>344.1</v>
      </c>
      <c r="E35" s="64">
        <v>0.05</v>
      </c>
      <c r="F35" s="61">
        <f t="shared" si="0"/>
        <v>0.00432</v>
      </c>
      <c r="G35" s="12">
        <f t="shared" si="6"/>
        <v>10.014013333333333</v>
      </c>
      <c r="H35" s="63">
        <f t="shared" si="7"/>
        <v>0.043260537599999996</v>
      </c>
      <c r="I35" s="84" t="s">
        <v>69</v>
      </c>
      <c r="J35" s="232">
        <v>4.34045</v>
      </c>
      <c r="K35" s="232">
        <v>13.17898</v>
      </c>
      <c r="L35" s="232">
        <v>12.52261</v>
      </c>
      <c r="M35" s="11"/>
      <c r="N35" s="11"/>
      <c r="O35" s="6"/>
    </row>
    <row r="36" spans="2:14" s="195" customFormat="1" ht="24.75" thickBot="1">
      <c r="B36" s="218">
        <f t="shared" si="1"/>
        <v>28</v>
      </c>
      <c r="C36" s="220" t="s">
        <v>165</v>
      </c>
      <c r="D36" s="192">
        <v>344.09</v>
      </c>
      <c r="E36" s="192">
        <v>0.09</v>
      </c>
      <c r="F36" s="219">
        <f t="shared" si="0"/>
        <v>0.007776</v>
      </c>
      <c r="G36" s="194">
        <f t="shared" si="6"/>
        <v>19.361126666666667</v>
      </c>
      <c r="H36" s="220">
        <f>G36*F36</f>
        <v>0.15055212096</v>
      </c>
      <c r="I36" s="193" t="s">
        <v>70</v>
      </c>
      <c r="J36" s="239">
        <v>39.78177</v>
      </c>
      <c r="K36" s="239">
        <v>18.30161</v>
      </c>
      <c r="L36" s="239">
        <v>0</v>
      </c>
      <c r="M36" s="221"/>
      <c r="N36" s="221"/>
    </row>
    <row r="37" spans="1:15" ht="24">
      <c r="A37" s="6"/>
      <c r="B37" s="59">
        <v>1</v>
      </c>
      <c r="C37" s="234">
        <v>22741</v>
      </c>
      <c r="D37" s="64">
        <v>343.94</v>
      </c>
      <c r="E37" s="64">
        <v>0.14</v>
      </c>
      <c r="F37" s="61">
        <f aca="true" t="shared" si="8" ref="F37:F52">E37*0.0864</f>
        <v>0.012096000000000003</v>
      </c>
      <c r="G37" s="12">
        <f t="shared" si="6"/>
        <v>14.34803</v>
      </c>
      <c r="H37" s="63">
        <f>G37*F37</f>
        <v>0.17355377088000004</v>
      </c>
      <c r="I37" s="82" t="s">
        <v>43</v>
      </c>
      <c r="J37" s="232">
        <v>17.51313</v>
      </c>
      <c r="K37" s="232">
        <v>22.90648</v>
      </c>
      <c r="L37" s="232">
        <v>2.62448</v>
      </c>
      <c r="M37" s="11"/>
      <c r="N37" s="11"/>
      <c r="O37" s="6"/>
    </row>
    <row r="38" spans="1:15" ht="24">
      <c r="A38" s="6"/>
      <c r="B38" s="59">
        <f t="shared" si="1"/>
        <v>2</v>
      </c>
      <c r="C38" s="223">
        <v>22787</v>
      </c>
      <c r="D38" s="64">
        <v>344.1</v>
      </c>
      <c r="E38" s="64">
        <v>0.1</v>
      </c>
      <c r="F38" s="61">
        <f t="shared" si="8"/>
        <v>0.00864</v>
      </c>
      <c r="G38" s="12">
        <f t="shared" si="6"/>
        <v>2.6071066666666667</v>
      </c>
      <c r="H38" s="63">
        <f>G38*F38</f>
        <v>0.0225254016</v>
      </c>
      <c r="I38" s="83" t="s">
        <v>44</v>
      </c>
      <c r="J38" s="232">
        <v>2.36388</v>
      </c>
      <c r="K38" s="232">
        <v>2.76472</v>
      </c>
      <c r="L38" s="232">
        <v>2.69272</v>
      </c>
      <c r="M38" s="11"/>
      <c r="N38" s="11"/>
      <c r="O38" s="6"/>
    </row>
    <row r="39" spans="1:15" ht="24">
      <c r="A39" s="6"/>
      <c r="B39" s="59">
        <f t="shared" si="1"/>
        <v>3</v>
      </c>
      <c r="C39" s="223">
        <v>22815</v>
      </c>
      <c r="D39" s="64">
        <v>343.95</v>
      </c>
      <c r="E39" s="64">
        <v>0.08</v>
      </c>
      <c r="F39" s="61">
        <f t="shared" si="8"/>
        <v>0.006912000000000001</v>
      </c>
      <c r="G39" s="12">
        <f t="shared" si="6"/>
        <v>26.53218666666667</v>
      </c>
      <c r="H39" s="63">
        <f t="shared" si="7"/>
        <v>0.18339047424000005</v>
      </c>
      <c r="I39" s="83" t="s">
        <v>45</v>
      </c>
      <c r="J39" s="232">
        <v>27.29885</v>
      </c>
      <c r="K39" s="232">
        <v>29.52266</v>
      </c>
      <c r="L39" s="232">
        <v>22.77505</v>
      </c>
      <c r="M39" s="11"/>
      <c r="N39" s="11"/>
      <c r="O39" s="6"/>
    </row>
    <row r="40" spans="1:15" ht="24">
      <c r="A40" s="6"/>
      <c r="B40" s="59">
        <f t="shared" si="1"/>
        <v>4</v>
      </c>
      <c r="C40" s="223">
        <v>22830</v>
      </c>
      <c r="D40" s="64">
        <v>344.07</v>
      </c>
      <c r="E40" s="64">
        <v>0.13</v>
      </c>
      <c r="F40" s="61">
        <f t="shared" si="8"/>
        <v>0.011232</v>
      </c>
      <c r="G40" s="12">
        <f t="shared" si="6"/>
        <v>33.855246666666666</v>
      </c>
      <c r="H40" s="63">
        <f aca="true" t="shared" si="9" ref="H40:H52">G40*F40</f>
        <v>0.38026213056</v>
      </c>
      <c r="I40" s="83" t="s">
        <v>46</v>
      </c>
      <c r="J40" s="232">
        <v>34.62434</v>
      </c>
      <c r="K40" s="232">
        <v>38.89998</v>
      </c>
      <c r="L40" s="232">
        <v>28.04142</v>
      </c>
      <c r="M40" s="11"/>
      <c r="N40" s="11"/>
      <c r="O40" s="6"/>
    </row>
    <row r="41" spans="1:15" ht="24">
      <c r="A41" s="6"/>
      <c r="B41" s="59">
        <f t="shared" si="1"/>
        <v>5</v>
      </c>
      <c r="C41" s="81">
        <v>22873</v>
      </c>
      <c r="D41" s="76">
        <v>334.28</v>
      </c>
      <c r="E41" s="76">
        <v>1.45</v>
      </c>
      <c r="F41" s="61">
        <f t="shared" si="8"/>
        <v>0.12528</v>
      </c>
      <c r="G41" s="12">
        <f t="shared" si="6"/>
        <v>80.65913666666667</v>
      </c>
      <c r="H41" s="63">
        <f t="shared" si="9"/>
        <v>10.1049766416</v>
      </c>
      <c r="I41" s="59" t="s">
        <v>47</v>
      </c>
      <c r="J41" s="237">
        <v>73.31735</v>
      </c>
      <c r="K41" s="237">
        <v>88.73384</v>
      </c>
      <c r="L41" s="237">
        <v>79.92622</v>
      </c>
      <c r="M41" s="11"/>
      <c r="N41" s="11"/>
      <c r="O41" s="6"/>
    </row>
    <row r="42" spans="1:15" ht="24">
      <c r="A42" s="6"/>
      <c r="B42" s="59">
        <f t="shared" si="1"/>
        <v>6</v>
      </c>
      <c r="C42" s="223">
        <v>22875</v>
      </c>
      <c r="D42" s="64">
        <v>346.54</v>
      </c>
      <c r="E42" s="64">
        <v>69.67</v>
      </c>
      <c r="F42" s="61">
        <f t="shared" si="8"/>
        <v>6.019488000000001</v>
      </c>
      <c r="G42" s="12">
        <f t="shared" si="6"/>
        <v>1791.0063833333334</v>
      </c>
      <c r="H42" s="63">
        <f t="shared" si="9"/>
        <v>10780.941432398402</v>
      </c>
      <c r="I42" s="59" t="s">
        <v>48</v>
      </c>
      <c r="J42" s="232">
        <v>2149.01478</v>
      </c>
      <c r="K42" s="232">
        <v>1611.52115</v>
      </c>
      <c r="L42" s="232">
        <v>1612.48322</v>
      </c>
      <c r="M42" s="11"/>
      <c r="N42" s="11"/>
      <c r="O42" s="6"/>
    </row>
    <row r="43" spans="1:15" ht="24">
      <c r="A43" s="6"/>
      <c r="B43" s="59">
        <f t="shared" si="1"/>
        <v>7</v>
      </c>
      <c r="C43" s="223">
        <v>22894</v>
      </c>
      <c r="D43" s="64">
        <v>345.02</v>
      </c>
      <c r="E43" s="64">
        <v>5.716</v>
      </c>
      <c r="F43" s="64">
        <f t="shared" si="8"/>
        <v>0.49386240000000003</v>
      </c>
      <c r="G43" s="12">
        <f t="shared" si="6"/>
        <v>32.09358</v>
      </c>
      <c r="H43" s="63">
        <f t="shared" si="9"/>
        <v>15.849812443392002</v>
      </c>
      <c r="I43" s="84" t="s">
        <v>49</v>
      </c>
      <c r="J43" s="232">
        <v>32.09358</v>
      </c>
      <c r="K43" s="232" t="s">
        <v>171</v>
      </c>
      <c r="L43" s="232" t="s">
        <v>172</v>
      </c>
      <c r="M43" s="11"/>
      <c r="N43" s="11"/>
      <c r="O43" s="6"/>
    </row>
    <row r="44" spans="1:15" ht="24">
      <c r="A44" s="6"/>
      <c r="B44" s="59">
        <f t="shared" si="1"/>
        <v>8</v>
      </c>
      <c r="C44" s="223">
        <v>22902</v>
      </c>
      <c r="D44" s="64">
        <v>344.42</v>
      </c>
      <c r="E44" s="64">
        <v>1.817</v>
      </c>
      <c r="F44" s="64">
        <f t="shared" si="8"/>
        <v>0.1569888</v>
      </c>
      <c r="G44" s="12">
        <f t="shared" si="6"/>
        <v>1.0213133333333333</v>
      </c>
      <c r="H44" s="63">
        <f t="shared" si="9"/>
        <v>0.16033475462400001</v>
      </c>
      <c r="I44" s="84" t="s">
        <v>50</v>
      </c>
      <c r="J44" s="232">
        <v>1.69974</v>
      </c>
      <c r="K44" s="232">
        <v>0.5774</v>
      </c>
      <c r="L44" s="232">
        <v>0.7868</v>
      </c>
      <c r="M44" s="11"/>
      <c r="N44" s="11"/>
      <c r="O44" s="6"/>
    </row>
    <row r="45" spans="1:15" ht="24">
      <c r="A45" s="6"/>
      <c r="B45" s="59">
        <f t="shared" si="1"/>
        <v>9</v>
      </c>
      <c r="C45" s="223">
        <v>22914</v>
      </c>
      <c r="D45" s="64">
        <v>344.32</v>
      </c>
      <c r="E45" s="64">
        <v>1.075</v>
      </c>
      <c r="F45" s="64">
        <f t="shared" si="8"/>
        <v>0.09288</v>
      </c>
      <c r="I45" s="84" t="s">
        <v>51</v>
      </c>
      <c r="J45" s="232">
        <v>0</v>
      </c>
      <c r="K45" s="232">
        <v>0</v>
      </c>
      <c r="L45" s="232">
        <v>0</v>
      </c>
      <c r="M45" s="11"/>
      <c r="N45" s="12">
        <f>+AVERAGE(J45:L45)</f>
        <v>0</v>
      </c>
      <c r="O45" s="63">
        <f>N45*F45</f>
        <v>0</v>
      </c>
    </row>
    <row r="46" spans="1:15" ht="24">
      <c r="A46" s="6"/>
      <c r="B46" s="59">
        <f t="shared" si="1"/>
        <v>10</v>
      </c>
      <c r="C46" s="223">
        <v>22944</v>
      </c>
      <c r="D46" s="64">
        <v>344.14</v>
      </c>
      <c r="E46" s="64">
        <v>0.453</v>
      </c>
      <c r="F46" s="64">
        <f t="shared" si="8"/>
        <v>0.039139200000000006</v>
      </c>
      <c r="G46" s="12">
        <f t="shared" si="6"/>
        <v>24.32305</v>
      </c>
      <c r="H46" s="63">
        <f t="shared" si="9"/>
        <v>0.9519847185600001</v>
      </c>
      <c r="I46" s="84" t="s">
        <v>52</v>
      </c>
      <c r="J46" s="232">
        <v>24.07153</v>
      </c>
      <c r="K46" s="232">
        <v>17.54021</v>
      </c>
      <c r="L46" s="232">
        <v>31.35741</v>
      </c>
      <c r="M46" s="11"/>
      <c r="N46" s="11"/>
      <c r="O46" s="6"/>
    </row>
    <row r="47" spans="1:15" ht="24">
      <c r="A47" s="6"/>
      <c r="B47" s="59">
        <f t="shared" si="1"/>
        <v>11</v>
      </c>
      <c r="C47" s="223">
        <v>22954</v>
      </c>
      <c r="D47" s="64">
        <v>344.16</v>
      </c>
      <c r="E47" s="64">
        <v>0.46</v>
      </c>
      <c r="F47" s="64">
        <f t="shared" si="8"/>
        <v>0.039744</v>
      </c>
      <c r="G47" s="12">
        <f t="shared" si="6"/>
        <v>12.162313333333332</v>
      </c>
      <c r="H47" s="63">
        <f t="shared" si="9"/>
        <v>0.48337898111999994</v>
      </c>
      <c r="I47" s="84" t="s">
        <v>53</v>
      </c>
      <c r="J47" s="232">
        <v>5.10117</v>
      </c>
      <c r="K47" s="232">
        <v>19.04009</v>
      </c>
      <c r="L47" s="232">
        <v>12.34568</v>
      </c>
      <c r="M47" s="11"/>
      <c r="N47" s="11"/>
      <c r="O47" s="6"/>
    </row>
    <row r="48" spans="1:15" ht="24">
      <c r="A48" s="6"/>
      <c r="B48" s="59">
        <f t="shared" si="1"/>
        <v>12</v>
      </c>
      <c r="C48" s="223">
        <v>22973</v>
      </c>
      <c r="D48" s="64">
        <v>344.16</v>
      </c>
      <c r="E48" s="64">
        <v>0.469</v>
      </c>
      <c r="F48" s="64">
        <f t="shared" si="8"/>
        <v>0.0405216</v>
      </c>
      <c r="G48" s="12">
        <f t="shared" si="6"/>
        <v>4.97792</v>
      </c>
      <c r="H48" s="63">
        <f t="shared" si="9"/>
        <v>0.20171328307199998</v>
      </c>
      <c r="I48" s="84" t="s">
        <v>54</v>
      </c>
      <c r="J48" s="232">
        <v>5.19372</v>
      </c>
      <c r="K48" s="232">
        <v>6.37134</v>
      </c>
      <c r="L48" s="232">
        <v>3.3687</v>
      </c>
      <c r="M48" s="11"/>
      <c r="N48" s="11"/>
      <c r="O48" s="6"/>
    </row>
    <row r="49" spans="1:15" ht="24">
      <c r="A49" s="6"/>
      <c r="B49" s="59">
        <f t="shared" si="1"/>
        <v>13</v>
      </c>
      <c r="C49" s="223">
        <v>22987</v>
      </c>
      <c r="D49" s="64">
        <v>344.1</v>
      </c>
      <c r="E49" s="64">
        <v>0.272</v>
      </c>
      <c r="F49" s="64">
        <f t="shared" si="8"/>
        <v>0.023500800000000002</v>
      </c>
      <c r="I49" s="84" t="s">
        <v>55</v>
      </c>
      <c r="J49" s="232">
        <v>0</v>
      </c>
      <c r="K49" s="232">
        <v>0</v>
      </c>
      <c r="L49" s="232">
        <v>0</v>
      </c>
      <c r="M49" s="11"/>
      <c r="N49" s="12">
        <f>+AVERAGE(J49:L49)</f>
        <v>0</v>
      </c>
      <c r="O49" s="63">
        <f>N49*F49</f>
        <v>0</v>
      </c>
    </row>
    <row r="50" spans="1:15" ht="24">
      <c r="A50" s="6"/>
      <c r="B50" s="59">
        <f t="shared" si="1"/>
        <v>14</v>
      </c>
      <c r="C50" s="223">
        <v>23004</v>
      </c>
      <c r="D50" s="64">
        <v>344.12</v>
      </c>
      <c r="E50" s="64">
        <v>0.24</v>
      </c>
      <c r="F50" s="64">
        <f t="shared" si="8"/>
        <v>0.020736</v>
      </c>
      <c r="G50" s="12">
        <f t="shared" si="6"/>
        <v>4.182136666666666</v>
      </c>
      <c r="H50" s="63">
        <f t="shared" si="9"/>
        <v>0.08672078591999999</v>
      </c>
      <c r="I50" s="84" t="s">
        <v>56</v>
      </c>
      <c r="J50" s="232">
        <v>3.34809</v>
      </c>
      <c r="K50" s="232">
        <v>8.87342</v>
      </c>
      <c r="L50" s="232">
        <v>0.3249</v>
      </c>
      <c r="M50" s="11"/>
      <c r="N50" s="11"/>
      <c r="O50" s="6"/>
    </row>
    <row r="51" spans="1:15" ht="24">
      <c r="A51" s="6"/>
      <c r="B51" s="59">
        <f t="shared" si="1"/>
        <v>15</v>
      </c>
      <c r="C51" s="223">
        <v>23018</v>
      </c>
      <c r="D51" s="64">
        <v>344</v>
      </c>
      <c r="E51" s="64">
        <v>0.349</v>
      </c>
      <c r="F51" s="64">
        <f t="shared" si="8"/>
        <v>0.0301536</v>
      </c>
      <c r="G51" s="12">
        <f t="shared" si="6"/>
        <v>14.738306666666666</v>
      </c>
      <c r="H51" s="63">
        <f t="shared" si="9"/>
        <v>0.44441300390399996</v>
      </c>
      <c r="I51" s="84" t="s">
        <v>57</v>
      </c>
      <c r="J51" s="232">
        <v>10.70664</v>
      </c>
      <c r="K51" s="232">
        <v>17.98033</v>
      </c>
      <c r="L51" s="232">
        <v>15.52795</v>
      </c>
      <c r="M51" s="11"/>
      <c r="N51" s="11"/>
      <c r="O51" s="6"/>
    </row>
    <row r="52" spans="1:15" ht="24">
      <c r="A52" s="6"/>
      <c r="B52" s="59">
        <f t="shared" si="1"/>
        <v>16</v>
      </c>
      <c r="C52" s="223">
        <v>23047</v>
      </c>
      <c r="D52" s="64">
        <v>343.91</v>
      </c>
      <c r="E52" s="64">
        <v>0.086</v>
      </c>
      <c r="F52" s="64">
        <f t="shared" si="8"/>
        <v>0.0074304</v>
      </c>
      <c r="G52" s="12">
        <f t="shared" si="6"/>
        <v>4.406813333333333</v>
      </c>
      <c r="H52" s="63">
        <f t="shared" si="9"/>
        <v>0.032744385792</v>
      </c>
      <c r="I52" s="84" t="s">
        <v>58</v>
      </c>
      <c r="J52" s="232">
        <v>11.92076</v>
      </c>
      <c r="K52" s="232">
        <v>0.29141</v>
      </c>
      <c r="L52" s="232">
        <v>1.00827</v>
      </c>
      <c r="M52" s="11"/>
      <c r="N52" s="11"/>
      <c r="O52" s="6"/>
    </row>
    <row r="53" spans="2:14" s="246" customFormat="1" ht="24.75" thickBot="1">
      <c r="B53" s="247">
        <f t="shared" si="1"/>
        <v>17</v>
      </c>
      <c r="C53" s="248"/>
      <c r="D53" s="249"/>
      <c r="E53" s="249"/>
      <c r="F53" s="249"/>
      <c r="G53" s="250"/>
      <c r="H53" s="251"/>
      <c r="I53" s="252" t="s">
        <v>59</v>
      </c>
      <c r="J53" s="253"/>
      <c r="K53" s="253"/>
      <c r="L53" s="253"/>
      <c r="M53" s="254" t="s">
        <v>173</v>
      </c>
      <c r="N53" s="254"/>
    </row>
    <row r="54" spans="1:15" ht="24.75" thickTop="1">
      <c r="A54" s="6"/>
      <c r="B54" s="59">
        <f t="shared" si="1"/>
        <v>18</v>
      </c>
      <c r="C54" s="223"/>
      <c r="D54" s="64"/>
      <c r="E54" s="64"/>
      <c r="F54" s="64"/>
      <c r="G54" s="12"/>
      <c r="H54" s="63"/>
      <c r="I54" s="84" t="s">
        <v>60</v>
      </c>
      <c r="J54" s="232"/>
      <c r="K54" s="232"/>
      <c r="L54" s="232"/>
      <c r="M54" s="11"/>
      <c r="N54" s="11"/>
      <c r="O54" s="6"/>
    </row>
    <row r="55" spans="1:15" ht="24">
      <c r="A55" s="6"/>
      <c r="B55" s="59">
        <f t="shared" si="1"/>
        <v>19</v>
      </c>
      <c r="C55" s="223"/>
      <c r="D55" s="64"/>
      <c r="E55" s="64"/>
      <c r="F55" s="64"/>
      <c r="G55" s="12"/>
      <c r="H55" s="63"/>
      <c r="I55" s="84" t="s">
        <v>61</v>
      </c>
      <c r="J55" s="232"/>
      <c r="K55" s="232"/>
      <c r="L55" s="232"/>
      <c r="M55" s="11"/>
      <c r="N55" s="11"/>
      <c r="O55" s="6"/>
    </row>
    <row r="56" spans="1:15" ht="24">
      <c r="A56" s="6"/>
      <c r="B56" s="59">
        <f t="shared" si="1"/>
        <v>20</v>
      </c>
      <c r="C56" s="223"/>
      <c r="D56" s="64"/>
      <c r="E56" s="64"/>
      <c r="F56" s="64"/>
      <c r="G56" s="12"/>
      <c r="H56" s="63"/>
      <c r="I56" s="84" t="s">
        <v>62</v>
      </c>
      <c r="J56" s="232"/>
      <c r="K56" s="232"/>
      <c r="L56" s="232"/>
      <c r="M56" s="11"/>
      <c r="N56" s="11"/>
      <c r="O56" s="6"/>
    </row>
    <row r="57" spans="1:15" ht="24">
      <c r="A57" s="6"/>
      <c r="B57" s="59">
        <f t="shared" si="1"/>
        <v>21</v>
      </c>
      <c r="C57" s="223"/>
      <c r="D57" s="64"/>
      <c r="E57" s="64"/>
      <c r="F57" s="64"/>
      <c r="G57" s="12"/>
      <c r="H57" s="63"/>
      <c r="I57" s="84" t="s">
        <v>63</v>
      </c>
      <c r="J57" s="232"/>
      <c r="K57" s="232"/>
      <c r="L57" s="232"/>
      <c r="M57" s="11"/>
      <c r="N57" s="11"/>
      <c r="O57" s="6"/>
    </row>
    <row r="58" spans="1:15" ht="24">
      <c r="A58" s="6"/>
      <c r="B58" s="59">
        <f t="shared" si="1"/>
        <v>22</v>
      </c>
      <c r="C58" s="223"/>
      <c r="D58" s="64"/>
      <c r="E58" s="64"/>
      <c r="F58" s="64"/>
      <c r="G58" s="12"/>
      <c r="H58" s="63"/>
      <c r="I58" s="84" t="s">
        <v>64</v>
      </c>
      <c r="J58" s="232"/>
      <c r="K58" s="232"/>
      <c r="L58" s="232"/>
      <c r="M58" s="11"/>
      <c r="N58" s="11"/>
      <c r="O58" s="6"/>
    </row>
    <row r="59" spans="1:15" ht="24">
      <c r="A59" s="6"/>
      <c r="B59" s="59">
        <f t="shared" si="1"/>
        <v>23</v>
      </c>
      <c r="C59" s="223"/>
      <c r="D59" s="64"/>
      <c r="E59" s="64"/>
      <c r="F59" s="64"/>
      <c r="G59" s="12"/>
      <c r="H59" s="63"/>
      <c r="I59" s="84" t="s">
        <v>65</v>
      </c>
      <c r="J59" s="232"/>
      <c r="K59" s="232"/>
      <c r="L59" s="232"/>
      <c r="M59" s="11"/>
      <c r="N59" s="11"/>
      <c r="O59" s="6"/>
    </row>
    <row r="60" spans="1:15" ht="24">
      <c r="A60" s="6"/>
      <c r="B60" s="59">
        <f t="shared" si="1"/>
        <v>24</v>
      </c>
      <c r="C60" s="223"/>
      <c r="D60" s="64"/>
      <c r="E60" s="64"/>
      <c r="F60" s="64"/>
      <c r="G60" s="12"/>
      <c r="H60" s="63"/>
      <c r="I60" s="84" t="s">
        <v>66</v>
      </c>
      <c r="J60" s="232"/>
      <c r="K60" s="232"/>
      <c r="L60" s="232"/>
      <c r="M60" s="11"/>
      <c r="N60" s="11"/>
      <c r="O60" s="6"/>
    </row>
    <row r="61" spans="1:15" ht="24">
      <c r="A61" s="6"/>
      <c r="B61" s="59">
        <f t="shared" si="1"/>
        <v>25</v>
      </c>
      <c r="C61" s="223"/>
      <c r="D61" s="64"/>
      <c r="E61" s="64"/>
      <c r="F61" s="64"/>
      <c r="G61" s="12"/>
      <c r="H61" s="63"/>
      <c r="I61" s="84" t="s">
        <v>67</v>
      </c>
      <c r="J61" s="232"/>
      <c r="K61" s="232"/>
      <c r="L61" s="232"/>
      <c r="M61" s="11"/>
      <c r="N61" s="11"/>
      <c r="O61" s="6"/>
    </row>
    <row r="62" spans="1:15" ht="24">
      <c r="A62" s="6"/>
      <c r="B62" s="59">
        <f t="shared" si="1"/>
        <v>26</v>
      </c>
      <c r="C62" s="223"/>
      <c r="D62" s="64"/>
      <c r="E62" s="64"/>
      <c r="F62" s="64"/>
      <c r="G62" s="12"/>
      <c r="H62" s="63"/>
      <c r="I62" s="84" t="s">
        <v>68</v>
      </c>
      <c r="J62" s="232"/>
      <c r="K62" s="232"/>
      <c r="L62" s="232"/>
      <c r="M62" s="11"/>
      <c r="N62" s="11"/>
      <c r="O62" s="6"/>
    </row>
    <row r="63" spans="1:15" ht="24">
      <c r="A63" s="6"/>
      <c r="B63" s="59">
        <f t="shared" si="1"/>
        <v>27</v>
      </c>
      <c r="C63" s="223"/>
      <c r="D63" s="64"/>
      <c r="E63" s="64"/>
      <c r="F63" s="64"/>
      <c r="G63" s="12"/>
      <c r="H63" s="63"/>
      <c r="I63" s="84" t="s">
        <v>69</v>
      </c>
      <c r="J63" s="232"/>
      <c r="K63" s="232"/>
      <c r="L63" s="232"/>
      <c r="M63" s="11"/>
      <c r="N63" s="11"/>
      <c r="O63" s="6"/>
    </row>
    <row r="64" spans="1:15" ht="24">
      <c r="A64" s="6"/>
      <c r="B64" s="5"/>
      <c r="C64" s="223"/>
      <c r="D64" s="64"/>
      <c r="E64" s="64"/>
      <c r="F64" s="64"/>
      <c r="G64" s="12"/>
      <c r="H64" s="63"/>
      <c r="I64" s="5"/>
      <c r="J64" s="232"/>
      <c r="K64" s="232"/>
      <c r="L64" s="232"/>
      <c r="M64" s="11"/>
      <c r="N64" s="11"/>
      <c r="O64" s="6"/>
    </row>
    <row r="65" spans="1:15" ht="24">
      <c r="A65" s="6"/>
      <c r="B65" s="5"/>
      <c r="C65" s="223"/>
      <c r="D65" s="64"/>
      <c r="E65" s="64"/>
      <c r="F65" s="64"/>
      <c r="G65" s="12"/>
      <c r="H65" s="63"/>
      <c r="I65" s="5"/>
      <c r="J65" s="232"/>
      <c r="K65" s="232"/>
      <c r="L65" s="232"/>
      <c r="M65" s="11"/>
      <c r="N65" s="11"/>
      <c r="O65" s="6"/>
    </row>
    <row r="66" spans="1:15" ht="24">
      <c r="A66" s="6"/>
      <c r="B66" s="5"/>
      <c r="C66" s="223"/>
      <c r="D66" s="64"/>
      <c r="E66" s="64"/>
      <c r="F66" s="64"/>
      <c r="G66" s="12"/>
      <c r="H66" s="63"/>
      <c r="I66" s="5"/>
      <c r="J66" s="232"/>
      <c r="K66" s="232"/>
      <c r="L66" s="232"/>
      <c r="M66" s="11"/>
      <c r="N66" s="11"/>
      <c r="O66" s="6"/>
    </row>
    <row r="67" spans="1:15" ht="24">
      <c r="A67" s="6"/>
      <c r="B67" s="5"/>
      <c r="C67" s="223"/>
      <c r="D67" s="64"/>
      <c r="E67" s="64"/>
      <c r="F67" s="64"/>
      <c r="G67" s="12"/>
      <c r="H67" s="63"/>
      <c r="I67" s="5"/>
      <c r="J67" s="232"/>
      <c r="K67" s="232"/>
      <c r="L67" s="232"/>
      <c r="M67" s="11"/>
      <c r="N67" s="11"/>
      <c r="O67" s="6"/>
    </row>
    <row r="68" spans="1:15" ht="24">
      <c r="A68" s="6"/>
      <c r="B68" s="5"/>
      <c r="C68" s="223"/>
      <c r="D68" s="64"/>
      <c r="E68" s="64"/>
      <c r="F68" s="64"/>
      <c r="G68" s="12"/>
      <c r="H68" s="63"/>
      <c r="I68" s="5"/>
      <c r="J68" s="232"/>
      <c r="K68" s="232"/>
      <c r="L68" s="232"/>
      <c r="M68" s="11"/>
      <c r="N68" s="11"/>
      <c r="O68" s="6"/>
    </row>
    <row r="69" spans="1:15" ht="24">
      <c r="A69" s="6"/>
      <c r="B69" s="5"/>
      <c r="C69" s="223"/>
      <c r="D69" s="64"/>
      <c r="E69" s="64"/>
      <c r="F69" s="64"/>
      <c r="G69" s="12"/>
      <c r="H69" s="63"/>
      <c r="I69" s="5"/>
      <c r="J69" s="232"/>
      <c r="K69" s="232"/>
      <c r="L69" s="232"/>
      <c r="M69" s="11"/>
      <c r="N69" s="11"/>
      <c r="O69" s="6"/>
    </row>
    <row r="70" spans="1:15" ht="24">
      <c r="A70" s="6"/>
      <c r="B70" s="5"/>
      <c r="C70" s="223"/>
      <c r="D70" s="64"/>
      <c r="E70" s="64"/>
      <c r="F70" s="64"/>
      <c r="G70" s="12"/>
      <c r="H70" s="63"/>
      <c r="I70" s="5"/>
      <c r="J70" s="232"/>
      <c r="K70" s="232"/>
      <c r="L70" s="232"/>
      <c r="M70" s="11"/>
      <c r="N70" s="11"/>
      <c r="O70" s="6"/>
    </row>
    <row r="71" spans="1:15" ht="24.75" thickBot="1">
      <c r="A71" s="6"/>
      <c r="B71" s="68"/>
      <c r="C71" s="223"/>
      <c r="D71" s="69"/>
      <c r="E71" s="69"/>
      <c r="F71" s="69"/>
      <c r="G71" s="66"/>
      <c r="H71" s="67"/>
      <c r="I71" s="68"/>
      <c r="J71" s="239"/>
      <c r="K71" s="239"/>
      <c r="L71" s="239"/>
      <c r="M71" s="11"/>
      <c r="N71" s="11"/>
      <c r="O71" s="6"/>
    </row>
    <row r="72" spans="1:15" ht="24">
      <c r="A72" s="6"/>
      <c r="B72" s="70"/>
      <c r="C72" s="223"/>
      <c r="D72" s="71"/>
      <c r="E72" s="71"/>
      <c r="F72" s="71"/>
      <c r="G72" s="72"/>
      <c r="H72" s="73"/>
      <c r="I72" s="85"/>
      <c r="J72" s="240"/>
      <c r="K72" s="240"/>
      <c r="L72" s="240"/>
      <c r="M72" s="11"/>
      <c r="N72" s="11"/>
      <c r="O72" s="6"/>
    </row>
    <row r="73" spans="1:15" ht="24">
      <c r="A73" s="6"/>
      <c r="B73" s="5"/>
      <c r="C73" s="223"/>
      <c r="D73" s="64"/>
      <c r="E73" s="64"/>
      <c r="F73" s="64"/>
      <c r="G73" s="64"/>
      <c r="H73" s="75"/>
      <c r="I73" s="7"/>
      <c r="J73" s="232"/>
      <c r="K73" s="232"/>
      <c r="L73" s="232"/>
      <c r="M73" s="11"/>
      <c r="N73" s="11"/>
      <c r="O73" s="6"/>
    </row>
    <row r="74" spans="1:15" ht="24">
      <c r="A74" s="6"/>
      <c r="B74" s="5"/>
      <c r="C74" s="223"/>
      <c r="D74" s="64"/>
      <c r="E74" s="64"/>
      <c r="F74" s="64"/>
      <c r="G74" s="64"/>
      <c r="H74" s="75"/>
      <c r="I74" s="7"/>
      <c r="J74" s="232"/>
      <c r="K74" s="232"/>
      <c r="L74" s="232"/>
      <c r="M74" s="11"/>
      <c r="N74" s="11"/>
      <c r="O74" s="6"/>
    </row>
    <row r="75" spans="1:15" ht="24">
      <c r="A75" s="6"/>
      <c r="B75" s="5"/>
      <c r="C75" s="223"/>
      <c r="D75" s="64"/>
      <c r="E75" s="64"/>
      <c r="F75" s="64"/>
      <c r="G75" s="64"/>
      <c r="H75" s="75"/>
      <c r="I75" s="7"/>
      <c r="J75" s="232"/>
      <c r="K75" s="232"/>
      <c r="L75" s="232"/>
      <c r="M75" s="11"/>
      <c r="N75" s="11"/>
      <c r="O75" s="6"/>
    </row>
    <row r="76" spans="3:14" ht="24">
      <c r="C76" s="223"/>
      <c r="D76" s="64"/>
      <c r="E76" s="64"/>
      <c r="F76" s="64"/>
      <c r="G76" s="64"/>
      <c r="H76" s="75"/>
      <c r="I76" s="7"/>
      <c r="J76" s="232"/>
      <c r="K76" s="232"/>
      <c r="L76" s="232"/>
      <c r="N76" s="74"/>
    </row>
    <row r="77" spans="3:12" ht="24">
      <c r="C77" s="223"/>
      <c r="D77" s="64"/>
      <c r="E77" s="64"/>
      <c r="F77" s="64"/>
      <c r="G77" s="64"/>
      <c r="H77" s="75"/>
      <c r="I77" s="7"/>
      <c r="J77" s="232"/>
      <c r="K77" s="232"/>
      <c r="L77" s="232"/>
    </row>
    <row r="78" spans="3:12" ht="24">
      <c r="C78" s="223"/>
      <c r="D78" s="64"/>
      <c r="E78" s="64"/>
      <c r="F78" s="64"/>
      <c r="G78" s="64"/>
      <c r="H78" s="75"/>
      <c r="I78" s="7"/>
      <c r="J78" s="232"/>
      <c r="K78" s="232"/>
      <c r="L78" s="232"/>
    </row>
    <row r="79" spans="3:12" ht="24">
      <c r="C79" s="223"/>
      <c r="G79" s="12"/>
      <c r="H79" s="63"/>
      <c r="I79" s="86"/>
      <c r="J79" s="232"/>
      <c r="K79" s="232"/>
      <c r="L79" s="232"/>
    </row>
    <row r="80" spans="3:12" ht="24">
      <c r="C80" s="223"/>
      <c r="G80" s="12"/>
      <c r="H80" s="63"/>
      <c r="J80" s="232"/>
      <c r="K80" s="232"/>
      <c r="L80" s="232"/>
    </row>
    <row r="81" spans="3:12" ht="24">
      <c r="C81" s="223"/>
      <c r="G81" s="12"/>
      <c r="H81" s="63"/>
      <c r="J81" s="232"/>
      <c r="K81" s="232"/>
      <c r="L81" s="232"/>
    </row>
    <row r="82" spans="3:12" ht="24">
      <c r="C82" s="223"/>
      <c r="G82" s="12"/>
      <c r="H82" s="63"/>
      <c r="J82" s="232"/>
      <c r="K82" s="232"/>
      <c r="L82" s="232"/>
    </row>
    <row r="83" spans="3:12" ht="24">
      <c r="C83" s="223"/>
      <c r="G83" s="12"/>
      <c r="H83" s="63"/>
      <c r="J83" s="232"/>
      <c r="K83" s="232"/>
      <c r="L83" s="232"/>
    </row>
    <row r="84" spans="3:12" ht="24">
      <c r="C84" s="223"/>
      <c r="G84" s="12"/>
      <c r="H84" s="63"/>
      <c r="J84" s="232"/>
      <c r="K84" s="232"/>
      <c r="L84" s="232"/>
    </row>
    <row r="85" spans="3:8" ht="24">
      <c r="C85" s="223"/>
      <c r="G85" s="12"/>
      <c r="H85" s="63"/>
    </row>
    <row r="86" spans="3:8" ht="24">
      <c r="C86" s="223"/>
      <c r="G86" s="12"/>
      <c r="H86" s="63"/>
    </row>
    <row r="87" spans="3:8" ht="24">
      <c r="C87" s="223"/>
      <c r="G87" s="12"/>
      <c r="H87" s="63"/>
    </row>
    <row r="88" spans="3:8" ht="24">
      <c r="C88" s="223"/>
      <c r="G88" s="12"/>
      <c r="H88" s="63"/>
    </row>
    <row r="89" spans="3:8" ht="24">
      <c r="C89" s="223"/>
      <c r="G89" s="12"/>
      <c r="H89" s="63"/>
    </row>
    <row r="90" spans="3:8" ht="24">
      <c r="C90" s="223"/>
      <c r="G90" s="12"/>
      <c r="H90" s="63"/>
    </row>
    <row r="91" spans="3:8" ht="24">
      <c r="C91" s="223"/>
      <c r="G91" s="12"/>
      <c r="H91" s="63"/>
    </row>
    <row r="92" spans="3:8" ht="24">
      <c r="C92" s="223"/>
      <c r="G92" s="12"/>
      <c r="H92" s="63"/>
    </row>
    <row r="93" ht="24">
      <c r="C93" s="223"/>
    </row>
    <row r="94" ht="24">
      <c r="C94" s="223"/>
    </row>
    <row r="95" ht="24">
      <c r="C95" s="223"/>
    </row>
    <row r="96" ht="24">
      <c r="C96" s="223"/>
    </row>
    <row r="97" ht="24">
      <c r="C97" s="223"/>
    </row>
    <row r="98" ht="24">
      <c r="C98" s="223"/>
    </row>
    <row r="99" ht="24">
      <c r="C99" s="223"/>
    </row>
    <row r="100" ht="24">
      <c r="C100" s="223"/>
    </row>
    <row r="101" ht="24">
      <c r="C101" s="223"/>
    </row>
    <row r="102" ht="24">
      <c r="C102" s="223"/>
    </row>
    <row r="103" spans="2:9" ht="24">
      <c r="B103" s="2">
        <v>32</v>
      </c>
      <c r="C103" s="223"/>
      <c r="F103" s="76">
        <f aca="true" t="shared" si="10" ref="F103:F116">E103*0.0864</f>
        <v>0</v>
      </c>
      <c r="G103" s="76" t="e">
        <f>+AVERAGE(J103:L103)</f>
        <v>#DIV/0!</v>
      </c>
      <c r="H103" s="76" t="e">
        <f>G103*F103</f>
        <v>#DIV/0!</v>
      </c>
      <c r="I103" s="2" t="s">
        <v>95</v>
      </c>
    </row>
    <row r="104" spans="2:9" ht="24">
      <c r="B104" s="2">
        <v>33</v>
      </c>
      <c r="C104" s="223"/>
      <c r="F104" s="76">
        <f t="shared" si="10"/>
        <v>0</v>
      </c>
      <c r="G104" s="76" t="e">
        <f aca="true" t="shared" si="11" ref="G104:G142">+AVERAGE(J104:L104)</f>
        <v>#DIV/0!</v>
      </c>
      <c r="H104" s="76" t="e">
        <f aca="true" t="shared" si="12" ref="H104:H142">G104*F104</f>
        <v>#DIV/0!</v>
      </c>
      <c r="I104" s="2" t="s">
        <v>96</v>
      </c>
    </row>
    <row r="105" spans="2:9" ht="24">
      <c r="B105" s="2">
        <v>34</v>
      </c>
      <c r="C105" s="223"/>
      <c r="F105" s="76">
        <f t="shared" si="10"/>
        <v>0</v>
      </c>
      <c r="G105" s="76" t="e">
        <f t="shared" si="11"/>
        <v>#DIV/0!</v>
      </c>
      <c r="H105" s="76" t="e">
        <f t="shared" si="12"/>
        <v>#DIV/0!</v>
      </c>
      <c r="I105" s="2" t="s">
        <v>105</v>
      </c>
    </row>
    <row r="106" spans="2:12" ht="24.75" thickBot="1">
      <c r="B106" s="79">
        <v>35</v>
      </c>
      <c r="C106" s="223"/>
      <c r="D106" s="80"/>
      <c r="E106" s="80"/>
      <c r="F106" s="80">
        <f t="shared" si="10"/>
        <v>0</v>
      </c>
      <c r="G106" s="80" t="e">
        <f t="shared" si="11"/>
        <v>#DIV/0!</v>
      </c>
      <c r="H106" s="80" t="e">
        <f t="shared" si="12"/>
        <v>#DIV/0!</v>
      </c>
      <c r="I106" s="79" t="s">
        <v>106</v>
      </c>
      <c r="J106" s="241"/>
      <c r="K106" s="241"/>
      <c r="L106" s="241"/>
    </row>
    <row r="107" spans="2:12" ht="24.75" thickTop="1">
      <c r="B107" s="5">
        <v>1</v>
      </c>
      <c r="C107" s="223"/>
      <c r="D107" s="64"/>
      <c r="E107" s="64"/>
      <c r="F107" s="64">
        <f t="shared" si="10"/>
        <v>0</v>
      </c>
      <c r="G107" s="76" t="e">
        <f t="shared" si="11"/>
        <v>#DIV/0!</v>
      </c>
      <c r="H107" s="76" t="e">
        <f t="shared" si="12"/>
        <v>#DIV/0!</v>
      </c>
      <c r="I107" s="5" t="s">
        <v>97</v>
      </c>
      <c r="J107" s="63"/>
      <c r="K107" s="63"/>
      <c r="L107" s="63"/>
    </row>
    <row r="108" spans="2:9" ht="24">
      <c r="B108" s="2">
        <v>2</v>
      </c>
      <c r="C108" s="223"/>
      <c r="F108" s="76">
        <f t="shared" si="10"/>
        <v>0</v>
      </c>
      <c r="G108" s="76" t="e">
        <f t="shared" si="11"/>
        <v>#DIV/0!</v>
      </c>
      <c r="H108" s="76" t="e">
        <f t="shared" si="12"/>
        <v>#DIV/0!</v>
      </c>
      <c r="I108" s="2" t="s">
        <v>98</v>
      </c>
    </row>
    <row r="109" spans="2:9" ht="24">
      <c r="B109" s="2">
        <v>3</v>
      </c>
      <c r="C109" s="223"/>
      <c r="F109" s="76">
        <f t="shared" si="10"/>
        <v>0</v>
      </c>
      <c r="G109" s="76" t="e">
        <f t="shared" si="11"/>
        <v>#DIV/0!</v>
      </c>
      <c r="H109" s="76" t="e">
        <f t="shared" si="12"/>
        <v>#DIV/0!</v>
      </c>
      <c r="I109" s="2" t="s">
        <v>99</v>
      </c>
    </row>
    <row r="110" spans="2:9" ht="24">
      <c r="B110" s="2">
        <v>4</v>
      </c>
      <c r="C110" s="223"/>
      <c r="F110" s="76">
        <f t="shared" si="10"/>
        <v>0</v>
      </c>
      <c r="G110" s="76" t="e">
        <f t="shared" si="11"/>
        <v>#DIV/0!</v>
      </c>
      <c r="H110" s="76" t="e">
        <f t="shared" si="12"/>
        <v>#DIV/0!</v>
      </c>
      <c r="I110" s="2" t="s">
        <v>100</v>
      </c>
    </row>
    <row r="111" spans="2:9" ht="24">
      <c r="B111" s="2">
        <v>6</v>
      </c>
      <c r="C111" s="223"/>
      <c r="F111" s="76">
        <f t="shared" si="10"/>
        <v>0</v>
      </c>
      <c r="G111" s="76" t="e">
        <f t="shared" si="11"/>
        <v>#DIV/0!</v>
      </c>
      <c r="H111" s="76" t="e">
        <f t="shared" si="12"/>
        <v>#DIV/0!</v>
      </c>
      <c r="I111" s="2" t="s">
        <v>101</v>
      </c>
    </row>
    <row r="112" spans="2:9" ht="24">
      <c r="B112" s="2">
        <v>7</v>
      </c>
      <c r="C112" s="223"/>
      <c r="F112" s="76">
        <f t="shared" si="10"/>
        <v>0</v>
      </c>
      <c r="G112" s="76" t="e">
        <f t="shared" si="11"/>
        <v>#DIV/0!</v>
      </c>
      <c r="H112" s="76" t="e">
        <f t="shared" si="12"/>
        <v>#DIV/0!</v>
      </c>
      <c r="I112" s="2" t="s">
        <v>48</v>
      </c>
    </row>
    <row r="113" spans="2:9" ht="24">
      <c r="B113" s="2">
        <v>8</v>
      </c>
      <c r="C113" s="223"/>
      <c r="F113" s="76">
        <f t="shared" si="10"/>
        <v>0</v>
      </c>
      <c r="G113" s="76" t="e">
        <f t="shared" si="11"/>
        <v>#DIV/0!</v>
      </c>
      <c r="H113" s="76" t="e">
        <f t="shared" si="12"/>
        <v>#DIV/0!</v>
      </c>
      <c r="I113" s="2" t="s">
        <v>49</v>
      </c>
    </row>
    <row r="114" spans="2:9" ht="24">
      <c r="B114" s="2">
        <v>9</v>
      </c>
      <c r="C114" s="223"/>
      <c r="F114" s="76">
        <f t="shared" si="10"/>
        <v>0</v>
      </c>
      <c r="G114" s="76" t="e">
        <f t="shared" si="11"/>
        <v>#DIV/0!</v>
      </c>
      <c r="H114" s="76" t="e">
        <f t="shared" si="12"/>
        <v>#DIV/0!</v>
      </c>
      <c r="I114" s="2" t="s">
        <v>76</v>
      </c>
    </row>
    <row r="115" spans="2:9" ht="24">
      <c r="B115" s="2">
        <v>10</v>
      </c>
      <c r="C115" s="223"/>
      <c r="F115" s="76">
        <f t="shared" si="10"/>
        <v>0</v>
      </c>
      <c r="G115" s="76" t="e">
        <f t="shared" si="11"/>
        <v>#DIV/0!</v>
      </c>
      <c r="H115" s="76" t="e">
        <f t="shared" si="12"/>
        <v>#DIV/0!</v>
      </c>
      <c r="I115" s="2" t="s">
        <v>77</v>
      </c>
    </row>
    <row r="116" spans="2:9" ht="24">
      <c r="B116" s="2">
        <v>11</v>
      </c>
      <c r="C116" s="223"/>
      <c r="F116" s="76">
        <f t="shared" si="10"/>
        <v>0</v>
      </c>
      <c r="G116" s="76" t="e">
        <f t="shared" si="11"/>
        <v>#DIV/0!</v>
      </c>
      <c r="H116" s="76" t="e">
        <f t="shared" si="12"/>
        <v>#DIV/0!</v>
      </c>
      <c r="I116" s="2" t="s">
        <v>78</v>
      </c>
    </row>
    <row r="117" spans="2:16" ht="24">
      <c r="B117" s="2">
        <v>12</v>
      </c>
      <c r="C117" s="223"/>
      <c r="F117" s="76">
        <f aca="true" t="shared" si="13" ref="F117:F210">E117*0.0864</f>
        <v>0</v>
      </c>
      <c r="G117" s="76" t="e">
        <f t="shared" si="11"/>
        <v>#DIV/0!</v>
      </c>
      <c r="H117" s="76" t="e">
        <f t="shared" si="12"/>
        <v>#DIV/0!</v>
      </c>
      <c r="I117" s="2" t="s">
        <v>79</v>
      </c>
      <c r="M117" s="81" t="s">
        <v>102</v>
      </c>
      <c r="P117" s="76"/>
    </row>
    <row r="118" spans="2:16" ht="24">
      <c r="B118" s="2">
        <v>13</v>
      </c>
      <c r="C118" s="223"/>
      <c r="F118" s="76">
        <f t="shared" si="13"/>
        <v>0</v>
      </c>
      <c r="G118" s="76" t="e">
        <f t="shared" si="11"/>
        <v>#DIV/0!</v>
      </c>
      <c r="H118" s="76" t="e">
        <f t="shared" si="12"/>
        <v>#DIV/0!</v>
      </c>
      <c r="I118" s="2" t="s">
        <v>80</v>
      </c>
      <c r="M118" s="81" t="s">
        <v>103</v>
      </c>
      <c r="P118" s="76"/>
    </row>
    <row r="119" spans="2:9" ht="24">
      <c r="B119" s="2">
        <v>14</v>
      </c>
      <c r="C119" s="223"/>
      <c r="F119" s="76">
        <f t="shared" si="13"/>
        <v>0</v>
      </c>
      <c r="G119" s="76" t="e">
        <f t="shared" si="11"/>
        <v>#DIV/0!</v>
      </c>
      <c r="H119" s="76" t="e">
        <f t="shared" si="12"/>
        <v>#DIV/0!</v>
      </c>
      <c r="I119" s="2" t="s">
        <v>81</v>
      </c>
    </row>
    <row r="120" spans="2:9" ht="24">
      <c r="B120" s="2">
        <v>15</v>
      </c>
      <c r="C120" s="223"/>
      <c r="F120" s="76">
        <f t="shared" si="13"/>
        <v>0</v>
      </c>
      <c r="G120" s="76" t="e">
        <f t="shared" si="11"/>
        <v>#DIV/0!</v>
      </c>
      <c r="H120" s="76" t="e">
        <f t="shared" si="12"/>
        <v>#DIV/0!</v>
      </c>
      <c r="I120" s="2" t="s">
        <v>82</v>
      </c>
    </row>
    <row r="121" spans="2:9" ht="24">
      <c r="B121" s="2">
        <v>16</v>
      </c>
      <c r="C121" s="223"/>
      <c r="F121" s="76">
        <f t="shared" si="13"/>
        <v>0</v>
      </c>
      <c r="G121" s="76" t="e">
        <f t="shared" si="11"/>
        <v>#DIV/0!</v>
      </c>
      <c r="H121" s="76" t="e">
        <f t="shared" si="12"/>
        <v>#DIV/0!</v>
      </c>
      <c r="I121" s="2" t="s">
        <v>83</v>
      </c>
    </row>
    <row r="122" spans="2:9" ht="24">
      <c r="B122" s="2">
        <v>17</v>
      </c>
      <c r="C122" s="223"/>
      <c r="F122" s="76">
        <f t="shared" si="13"/>
        <v>0</v>
      </c>
      <c r="G122" s="76" t="e">
        <f t="shared" si="11"/>
        <v>#DIV/0!</v>
      </c>
      <c r="H122" s="76" t="e">
        <f t="shared" si="12"/>
        <v>#DIV/0!</v>
      </c>
      <c r="I122" s="2" t="s">
        <v>84</v>
      </c>
    </row>
    <row r="123" spans="2:9" ht="24">
      <c r="B123" s="2">
        <v>18</v>
      </c>
      <c r="C123" s="223"/>
      <c r="F123" s="76">
        <f t="shared" si="13"/>
        <v>0</v>
      </c>
      <c r="G123" s="76" t="e">
        <f t="shared" si="11"/>
        <v>#DIV/0!</v>
      </c>
      <c r="H123" s="76" t="e">
        <f t="shared" si="12"/>
        <v>#DIV/0!</v>
      </c>
      <c r="I123" s="2" t="s">
        <v>85</v>
      </c>
    </row>
    <row r="124" spans="2:9" ht="24">
      <c r="B124" s="2">
        <v>19</v>
      </c>
      <c r="C124" s="223"/>
      <c r="F124" s="76">
        <f t="shared" si="13"/>
        <v>0</v>
      </c>
      <c r="G124" s="76" t="e">
        <f t="shared" si="11"/>
        <v>#DIV/0!</v>
      </c>
      <c r="H124" s="76" t="e">
        <f t="shared" si="12"/>
        <v>#DIV/0!</v>
      </c>
      <c r="I124" s="2" t="s">
        <v>86</v>
      </c>
    </row>
    <row r="125" spans="2:9" ht="24">
      <c r="B125" s="2">
        <v>20</v>
      </c>
      <c r="C125" s="223"/>
      <c r="F125" s="76">
        <f t="shared" si="13"/>
        <v>0</v>
      </c>
      <c r="G125" s="76" t="e">
        <f t="shared" si="11"/>
        <v>#DIV/0!</v>
      </c>
      <c r="H125" s="76" t="e">
        <f t="shared" si="12"/>
        <v>#DIV/0!</v>
      </c>
      <c r="I125" s="2" t="s">
        <v>87</v>
      </c>
    </row>
    <row r="126" spans="2:9" ht="24">
      <c r="B126" s="2">
        <v>21</v>
      </c>
      <c r="C126" s="223"/>
      <c r="F126" s="76">
        <f t="shared" si="13"/>
        <v>0</v>
      </c>
      <c r="G126" s="76" t="e">
        <f t="shared" si="11"/>
        <v>#DIV/0!</v>
      </c>
      <c r="H126" s="76" t="e">
        <f t="shared" si="12"/>
        <v>#DIV/0!</v>
      </c>
      <c r="I126" s="2" t="s">
        <v>88</v>
      </c>
    </row>
    <row r="127" spans="2:9" ht="24">
      <c r="B127" s="2">
        <v>22</v>
      </c>
      <c r="C127" s="223"/>
      <c r="F127" s="76">
        <f t="shared" si="13"/>
        <v>0</v>
      </c>
      <c r="G127" s="76" t="e">
        <f t="shared" si="11"/>
        <v>#DIV/0!</v>
      </c>
      <c r="H127" s="76" t="e">
        <f t="shared" si="12"/>
        <v>#DIV/0!</v>
      </c>
      <c r="I127" s="2" t="s">
        <v>104</v>
      </c>
    </row>
    <row r="128" spans="2:14" ht="24">
      <c r="B128" s="2">
        <v>23</v>
      </c>
      <c r="C128" s="223"/>
      <c r="F128" s="76">
        <f t="shared" si="13"/>
        <v>0</v>
      </c>
      <c r="G128" s="76" t="e">
        <f t="shared" si="11"/>
        <v>#DIV/0!</v>
      </c>
      <c r="I128" s="2" t="s">
        <v>90</v>
      </c>
      <c r="N128" s="76" t="e">
        <f>G128*F128</f>
        <v>#DIV/0!</v>
      </c>
    </row>
    <row r="129" spans="2:9" ht="24">
      <c r="B129" s="2">
        <v>24</v>
      </c>
      <c r="C129" s="223"/>
      <c r="F129" s="76">
        <f t="shared" si="13"/>
        <v>0</v>
      </c>
      <c r="G129" s="76" t="e">
        <f t="shared" si="11"/>
        <v>#DIV/0!</v>
      </c>
      <c r="H129" s="76" t="e">
        <f t="shared" si="12"/>
        <v>#DIV/0!</v>
      </c>
      <c r="I129" s="2" t="s">
        <v>91</v>
      </c>
    </row>
    <row r="130" spans="2:9" ht="24">
      <c r="B130" s="2">
        <v>25</v>
      </c>
      <c r="C130" s="223"/>
      <c r="F130" s="76">
        <f t="shared" si="13"/>
        <v>0</v>
      </c>
      <c r="G130" s="76" t="e">
        <f t="shared" si="11"/>
        <v>#DIV/0!</v>
      </c>
      <c r="H130" s="76" t="e">
        <f t="shared" si="12"/>
        <v>#DIV/0!</v>
      </c>
      <c r="I130" s="2" t="s">
        <v>92</v>
      </c>
    </row>
    <row r="131" spans="2:9" ht="24">
      <c r="B131" s="2">
        <v>26</v>
      </c>
      <c r="C131" s="223"/>
      <c r="F131" s="76">
        <f t="shared" si="13"/>
        <v>0</v>
      </c>
      <c r="G131" s="76" t="e">
        <f t="shared" si="11"/>
        <v>#DIV/0!</v>
      </c>
      <c r="H131" s="76" t="e">
        <f t="shared" si="12"/>
        <v>#DIV/0!</v>
      </c>
      <c r="I131" s="2" t="s">
        <v>71</v>
      </c>
    </row>
    <row r="132" spans="2:9" ht="24">
      <c r="B132" s="2">
        <v>27</v>
      </c>
      <c r="C132" s="223"/>
      <c r="F132" s="76">
        <f t="shared" si="13"/>
        <v>0</v>
      </c>
      <c r="G132" s="76" t="e">
        <f t="shared" si="11"/>
        <v>#DIV/0!</v>
      </c>
      <c r="H132" s="76" t="e">
        <f t="shared" si="12"/>
        <v>#DIV/0!</v>
      </c>
      <c r="I132" s="2" t="s">
        <v>72</v>
      </c>
    </row>
    <row r="133" spans="2:16" ht="24.75" thickBot="1">
      <c r="B133" s="2">
        <v>28</v>
      </c>
      <c r="C133" s="223"/>
      <c r="D133" s="69"/>
      <c r="E133" s="69"/>
      <c r="F133" s="69">
        <f t="shared" si="13"/>
        <v>0</v>
      </c>
      <c r="G133" s="69" t="e">
        <f t="shared" si="11"/>
        <v>#DIV/0!</v>
      </c>
      <c r="H133" s="69" t="e">
        <f t="shared" si="12"/>
        <v>#DIV/0!</v>
      </c>
      <c r="I133" s="68" t="s">
        <v>73</v>
      </c>
      <c r="J133" s="67"/>
      <c r="K133" s="67"/>
      <c r="L133" s="67"/>
      <c r="M133" s="81" t="s">
        <v>107</v>
      </c>
      <c r="N133" s="76"/>
      <c r="O133" s="76"/>
      <c r="P133" s="76"/>
    </row>
    <row r="134" spans="2:9" ht="24">
      <c r="B134" s="2">
        <v>1</v>
      </c>
      <c r="C134" s="223"/>
      <c r="F134" s="76">
        <f t="shared" si="13"/>
        <v>0</v>
      </c>
      <c r="G134" s="76" t="e">
        <f t="shared" si="11"/>
        <v>#DIV/0!</v>
      </c>
      <c r="H134" s="76" t="e">
        <f t="shared" si="12"/>
        <v>#DIV/0!</v>
      </c>
      <c r="I134" s="5" t="s">
        <v>97</v>
      </c>
    </row>
    <row r="135" spans="2:12" ht="24">
      <c r="B135" s="5">
        <v>2</v>
      </c>
      <c r="C135" s="223"/>
      <c r="F135" s="76">
        <f t="shared" si="13"/>
        <v>0</v>
      </c>
      <c r="G135" s="64" t="e">
        <f t="shared" si="11"/>
        <v>#DIV/0!</v>
      </c>
      <c r="H135" s="64" t="e">
        <f t="shared" si="12"/>
        <v>#DIV/0!</v>
      </c>
      <c r="I135" s="2" t="s">
        <v>98</v>
      </c>
      <c r="J135" s="63"/>
      <c r="K135" s="63"/>
      <c r="L135" s="63"/>
    </row>
    <row r="136" spans="2:9" ht="24">
      <c r="B136" s="2">
        <v>3</v>
      </c>
      <c r="C136" s="223"/>
      <c r="F136" s="76">
        <f t="shared" si="13"/>
        <v>0</v>
      </c>
      <c r="G136" s="76" t="e">
        <f t="shared" si="11"/>
        <v>#DIV/0!</v>
      </c>
      <c r="H136" s="76" t="e">
        <f t="shared" si="12"/>
        <v>#DIV/0!</v>
      </c>
      <c r="I136" s="2" t="s">
        <v>99</v>
      </c>
    </row>
    <row r="137" spans="2:9" ht="24">
      <c r="B137" s="2">
        <v>4</v>
      </c>
      <c r="C137" s="223"/>
      <c r="F137" s="76">
        <f t="shared" si="13"/>
        <v>0</v>
      </c>
      <c r="G137" s="76" t="e">
        <f t="shared" si="11"/>
        <v>#DIV/0!</v>
      </c>
      <c r="H137" s="76" t="e">
        <f t="shared" si="12"/>
        <v>#DIV/0!</v>
      </c>
      <c r="I137" s="2" t="s">
        <v>100</v>
      </c>
    </row>
    <row r="138" spans="2:14" ht="24">
      <c r="B138" s="2">
        <v>5</v>
      </c>
      <c r="C138" s="223"/>
      <c r="F138" s="76">
        <f t="shared" si="13"/>
        <v>0</v>
      </c>
      <c r="G138" s="76" t="e">
        <f t="shared" si="11"/>
        <v>#DIV/0!</v>
      </c>
      <c r="H138" s="76" t="e">
        <f t="shared" si="12"/>
        <v>#DIV/0!</v>
      </c>
      <c r="I138" s="2" t="s">
        <v>101</v>
      </c>
      <c r="N138" s="87"/>
    </row>
    <row r="139" spans="2:14" ht="24">
      <c r="B139" s="2">
        <v>6</v>
      </c>
      <c r="C139" s="223"/>
      <c r="F139" s="76">
        <f t="shared" si="13"/>
        <v>0</v>
      </c>
      <c r="G139" s="76" t="e">
        <f t="shared" si="11"/>
        <v>#DIV/0!</v>
      </c>
      <c r="H139" s="76" t="e">
        <f t="shared" si="12"/>
        <v>#DIV/0!</v>
      </c>
      <c r="I139" s="2" t="s">
        <v>48</v>
      </c>
      <c r="N139" s="87"/>
    </row>
    <row r="140" spans="2:14" ht="24">
      <c r="B140" s="2">
        <v>7</v>
      </c>
      <c r="C140" s="223"/>
      <c r="F140" s="76">
        <f t="shared" si="13"/>
        <v>0</v>
      </c>
      <c r="G140" s="76" t="e">
        <f t="shared" si="11"/>
        <v>#DIV/0!</v>
      </c>
      <c r="H140" s="76" t="e">
        <f t="shared" si="12"/>
        <v>#DIV/0!</v>
      </c>
      <c r="I140" s="2" t="s">
        <v>49</v>
      </c>
      <c r="N140" s="87"/>
    </row>
    <row r="141" spans="2:9" ht="24">
      <c r="B141" s="2">
        <v>8</v>
      </c>
      <c r="C141" s="223"/>
      <c r="F141" s="76">
        <f t="shared" si="13"/>
        <v>0</v>
      </c>
      <c r="G141" s="76" t="e">
        <f t="shared" si="11"/>
        <v>#DIV/0!</v>
      </c>
      <c r="H141" s="76" t="e">
        <f t="shared" si="12"/>
        <v>#DIV/0!</v>
      </c>
      <c r="I141" s="2" t="s">
        <v>76</v>
      </c>
    </row>
    <row r="142" spans="2:9" ht="24">
      <c r="B142" s="2">
        <v>9</v>
      </c>
      <c r="C142" s="223"/>
      <c r="F142" s="76">
        <f t="shared" si="13"/>
        <v>0</v>
      </c>
      <c r="G142" s="76" t="e">
        <f t="shared" si="11"/>
        <v>#DIV/0!</v>
      </c>
      <c r="H142" s="76" t="e">
        <f t="shared" si="12"/>
        <v>#DIV/0!</v>
      </c>
      <c r="I142" s="2" t="s">
        <v>77</v>
      </c>
    </row>
    <row r="143" spans="2:15" ht="24">
      <c r="B143" s="2">
        <v>10</v>
      </c>
      <c r="C143" s="223"/>
      <c r="F143" s="76">
        <f t="shared" si="13"/>
        <v>0</v>
      </c>
      <c r="I143" s="2" t="s">
        <v>78</v>
      </c>
      <c r="J143" s="63"/>
      <c r="K143" s="63"/>
      <c r="L143" s="63"/>
      <c r="N143" s="76" t="e">
        <f>+AVERAGE(J143:L143)</f>
        <v>#DIV/0!</v>
      </c>
      <c r="O143" s="76" t="e">
        <f>N143*F143</f>
        <v>#DIV/0!</v>
      </c>
    </row>
    <row r="144" spans="2:12" ht="24">
      <c r="B144" s="2">
        <v>11</v>
      </c>
      <c r="C144" s="223"/>
      <c r="F144" s="76">
        <f t="shared" si="13"/>
        <v>0</v>
      </c>
      <c r="G144" s="76" t="e">
        <f aca="true" t="shared" si="14" ref="G144:G166">+AVERAGE(J144:L144)</f>
        <v>#DIV/0!</v>
      </c>
      <c r="H144" s="76" t="e">
        <f aca="true" t="shared" si="15" ref="H144:H166">G144*F144</f>
        <v>#DIV/0!</v>
      </c>
      <c r="I144" s="2" t="s">
        <v>79</v>
      </c>
      <c r="J144" s="63"/>
      <c r="K144" s="63"/>
      <c r="L144" s="63"/>
    </row>
    <row r="145" spans="2:12" ht="24">
      <c r="B145" s="2">
        <v>12</v>
      </c>
      <c r="C145" s="223"/>
      <c r="F145" s="76">
        <f t="shared" si="13"/>
        <v>0</v>
      </c>
      <c r="G145" s="76" t="e">
        <f t="shared" si="14"/>
        <v>#DIV/0!</v>
      </c>
      <c r="H145" s="76" t="e">
        <f t="shared" si="15"/>
        <v>#DIV/0!</v>
      </c>
      <c r="I145" s="2" t="s">
        <v>80</v>
      </c>
      <c r="J145" s="63"/>
      <c r="K145" s="63"/>
      <c r="L145" s="63"/>
    </row>
    <row r="146" spans="2:9" ht="24">
      <c r="B146" s="2">
        <v>13</v>
      </c>
      <c r="C146" s="223"/>
      <c r="F146" s="76">
        <f t="shared" si="13"/>
        <v>0</v>
      </c>
      <c r="G146" s="76" t="e">
        <f t="shared" si="14"/>
        <v>#DIV/0!</v>
      </c>
      <c r="H146" s="76" t="e">
        <f t="shared" si="15"/>
        <v>#DIV/0!</v>
      </c>
      <c r="I146" s="2" t="s">
        <v>81</v>
      </c>
    </row>
    <row r="147" spans="2:9" ht="24">
      <c r="B147" s="2">
        <v>14</v>
      </c>
      <c r="C147" s="223"/>
      <c r="F147" s="76">
        <f t="shared" si="13"/>
        <v>0</v>
      </c>
      <c r="G147" s="76" t="e">
        <f t="shared" si="14"/>
        <v>#DIV/0!</v>
      </c>
      <c r="H147" s="76" t="e">
        <f t="shared" si="15"/>
        <v>#DIV/0!</v>
      </c>
      <c r="I147" s="2" t="s">
        <v>82</v>
      </c>
    </row>
    <row r="148" spans="2:9" ht="24">
      <c r="B148" s="2">
        <v>15</v>
      </c>
      <c r="C148" s="223"/>
      <c r="F148" s="76">
        <f t="shared" si="13"/>
        <v>0</v>
      </c>
      <c r="G148" s="76" t="e">
        <f t="shared" si="14"/>
        <v>#DIV/0!</v>
      </c>
      <c r="H148" s="76" t="e">
        <f t="shared" si="15"/>
        <v>#DIV/0!</v>
      </c>
      <c r="I148" s="2" t="s">
        <v>83</v>
      </c>
    </row>
    <row r="149" spans="2:9" ht="24">
      <c r="B149" s="2">
        <v>16</v>
      </c>
      <c r="C149" s="223"/>
      <c r="F149" s="76">
        <f t="shared" si="13"/>
        <v>0</v>
      </c>
      <c r="G149" s="76" t="e">
        <f t="shared" si="14"/>
        <v>#DIV/0!</v>
      </c>
      <c r="H149" s="76" t="e">
        <f t="shared" si="15"/>
        <v>#DIV/0!</v>
      </c>
      <c r="I149" s="2" t="s">
        <v>84</v>
      </c>
    </row>
    <row r="150" spans="2:9" ht="24">
      <c r="B150" s="2">
        <v>17</v>
      </c>
      <c r="C150" s="223"/>
      <c r="F150" s="76">
        <f t="shared" si="13"/>
        <v>0</v>
      </c>
      <c r="G150" s="76" t="e">
        <f t="shared" si="14"/>
        <v>#DIV/0!</v>
      </c>
      <c r="H150" s="76" t="e">
        <f t="shared" si="15"/>
        <v>#DIV/0!</v>
      </c>
      <c r="I150" s="2" t="s">
        <v>85</v>
      </c>
    </row>
    <row r="151" spans="2:9" ht="24">
      <c r="B151" s="2">
        <v>18</v>
      </c>
      <c r="C151" s="223"/>
      <c r="F151" s="76">
        <f t="shared" si="13"/>
        <v>0</v>
      </c>
      <c r="G151" s="76" t="e">
        <f t="shared" si="14"/>
        <v>#DIV/0!</v>
      </c>
      <c r="H151" s="76" t="e">
        <f t="shared" si="15"/>
        <v>#DIV/0!</v>
      </c>
      <c r="I151" s="2" t="s">
        <v>86</v>
      </c>
    </row>
    <row r="152" spans="2:9" ht="24">
      <c r="B152" s="2">
        <v>19</v>
      </c>
      <c r="C152" s="223"/>
      <c r="F152" s="76">
        <f t="shared" si="13"/>
        <v>0</v>
      </c>
      <c r="G152" s="76" t="e">
        <f t="shared" si="14"/>
        <v>#DIV/0!</v>
      </c>
      <c r="H152" s="76" t="e">
        <f t="shared" si="15"/>
        <v>#DIV/0!</v>
      </c>
      <c r="I152" s="2" t="s">
        <v>87</v>
      </c>
    </row>
    <row r="153" spans="2:9" ht="24">
      <c r="B153" s="2">
        <v>20</v>
      </c>
      <c r="C153" s="223"/>
      <c r="F153" s="76">
        <f t="shared" si="13"/>
        <v>0</v>
      </c>
      <c r="G153" s="76" t="e">
        <f t="shared" si="14"/>
        <v>#DIV/0!</v>
      </c>
      <c r="H153" s="76" t="e">
        <f t="shared" si="15"/>
        <v>#DIV/0!</v>
      </c>
      <c r="I153" s="2" t="s">
        <v>88</v>
      </c>
    </row>
    <row r="154" spans="2:9" ht="24">
      <c r="B154" s="2">
        <v>21</v>
      </c>
      <c r="C154" s="223"/>
      <c r="F154" s="76">
        <f t="shared" si="13"/>
        <v>0</v>
      </c>
      <c r="G154" s="76" t="e">
        <f t="shared" si="14"/>
        <v>#DIV/0!</v>
      </c>
      <c r="H154" s="76" t="e">
        <f t="shared" si="15"/>
        <v>#DIV/0!</v>
      </c>
      <c r="I154" s="2" t="s">
        <v>104</v>
      </c>
    </row>
    <row r="155" spans="2:9" ht="24">
      <c r="B155" s="2">
        <v>22</v>
      </c>
      <c r="C155" s="223"/>
      <c r="F155" s="76">
        <f t="shared" si="13"/>
        <v>0</v>
      </c>
      <c r="G155" s="76" t="e">
        <f t="shared" si="14"/>
        <v>#DIV/0!</v>
      </c>
      <c r="H155" s="76" t="e">
        <f t="shared" si="15"/>
        <v>#DIV/0!</v>
      </c>
      <c r="I155" s="2" t="s">
        <v>90</v>
      </c>
    </row>
    <row r="156" spans="2:9" ht="24">
      <c r="B156" s="2">
        <v>23</v>
      </c>
      <c r="C156" s="223"/>
      <c r="F156" s="76">
        <f t="shared" si="13"/>
        <v>0</v>
      </c>
      <c r="G156" s="76" t="e">
        <f t="shared" si="14"/>
        <v>#DIV/0!</v>
      </c>
      <c r="H156" s="76" t="e">
        <f t="shared" si="15"/>
        <v>#DIV/0!</v>
      </c>
      <c r="I156" s="2" t="s">
        <v>91</v>
      </c>
    </row>
    <row r="157" spans="2:9" ht="24">
      <c r="B157" s="2">
        <v>24</v>
      </c>
      <c r="C157" s="223"/>
      <c r="F157" s="76">
        <f t="shared" si="13"/>
        <v>0</v>
      </c>
      <c r="G157" s="76" t="e">
        <f t="shared" si="14"/>
        <v>#DIV/0!</v>
      </c>
      <c r="H157" s="76" t="e">
        <f t="shared" si="15"/>
        <v>#DIV/0!</v>
      </c>
      <c r="I157" s="2" t="s">
        <v>92</v>
      </c>
    </row>
    <row r="158" spans="2:9" ht="24">
      <c r="B158" s="2">
        <v>25</v>
      </c>
      <c r="C158" s="223"/>
      <c r="F158" s="76">
        <f t="shared" si="13"/>
        <v>0</v>
      </c>
      <c r="G158" s="76" t="e">
        <f t="shared" si="14"/>
        <v>#DIV/0!</v>
      </c>
      <c r="H158" s="76" t="e">
        <f t="shared" si="15"/>
        <v>#DIV/0!</v>
      </c>
      <c r="I158" s="2" t="s">
        <v>71</v>
      </c>
    </row>
    <row r="159" spans="2:9" ht="24">
      <c r="B159" s="2">
        <v>26</v>
      </c>
      <c r="C159" s="223"/>
      <c r="F159" s="76">
        <f t="shared" si="13"/>
        <v>0</v>
      </c>
      <c r="G159" s="76" t="e">
        <f t="shared" si="14"/>
        <v>#DIV/0!</v>
      </c>
      <c r="H159" s="76" t="e">
        <f t="shared" si="15"/>
        <v>#DIV/0!</v>
      </c>
      <c r="I159" s="2" t="s">
        <v>72</v>
      </c>
    </row>
    <row r="160" spans="2:9" ht="24">
      <c r="B160" s="2">
        <v>27</v>
      </c>
      <c r="C160" s="223"/>
      <c r="F160" s="76">
        <f t="shared" si="13"/>
        <v>0</v>
      </c>
      <c r="G160" s="76" t="e">
        <f t="shared" si="14"/>
        <v>#DIV/0!</v>
      </c>
      <c r="H160" s="76" t="e">
        <f t="shared" si="15"/>
        <v>#DIV/0!</v>
      </c>
      <c r="I160" s="5" t="s">
        <v>73</v>
      </c>
    </row>
    <row r="161" spans="2:9" ht="24">
      <c r="B161" s="2">
        <v>28</v>
      </c>
      <c r="C161" s="223"/>
      <c r="F161" s="76">
        <f t="shared" si="13"/>
        <v>0</v>
      </c>
      <c r="G161" s="76" t="e">
        <f t="shared" si="14"/>
        <v>#DIV/0!</v>
      </c>
      <c r="H161" s="76" t="e">
        <f t="shared" si="15"/>
        <v>#DIV/0!</v>
      </c>
      <c r="I161" s="96" t="s">
        <v>74</v>
      </c>
    </row>
    <row r="162" spans="2:9" ht="24">
      <c r="B162" s="2">
        <v>29</v>
      </c>
      <c r="C162" s="223"/>
      <c r="F162" s="76">
        <f t="shared" si="13"/>
        <v>0</v>
      </c>
      <c r="G162" s="76" t="e">
        <f t="shared" si="14"/>
        <v>#DIV/0!</v>
      </c>
      <c r="H162" s="76" t="e">
        <f t="shared" si="15"/>
        <v>#DIV/0!</v>
      </c>
      <c r="I162" s="2" t="s">
        <v>75</v>
      </c>
    </row>
    <row r="163" spans="2:9" ht="24">
      <c r="B163" s="2">
        <v>30</v>
      </c>
      <c r="C163" s="223"/>
      <c r="F163" s="76">
        <f t="shared" si="13"/>
        <v>0</v>
      </c>
      <c r="G163" s="76" t="e">
        <f t="shared" si="14"/>
        <v>#DIV/0!</v>
      </c>
      <c r="H163" s="76" t="e">
        <f t="shared" si="15"/>
        <v>#DIV/0!</v>
      </c>
      <c r="I163" s="2" t="s">
        <v>93</v>
      </c>
    </row>
    <row r="164" spans="2:9" ht="24">
      <c r="B164" s="2">
        <v>31</v>
      </c>
      <c r="C164" s="223"/>
      <c r="F164" s="76">
        <f t="shared" si="13"/>
        <v>0</v>
      </c>
      <c r="G164" s="76" t="e">
        <f t="shared" si="14"/>
        <v>#DIV/0!</v>
      </c>
      <c r="H164" s="76" t="e">
        <f t="shared" si="15"/>
        <v>#DIV/0!</v>
      </c>
      <c r="I164" s="2" t="s">
        <v>94</v>
      </c>
    </row>
    <row r="165" spans="2:9" ht="24">
      <c r="B165" s="2">
        <v>32</v>
      </c>
      <c r="C165" s="223"/>
      <c r="F165" s="76">
        <f t="shared" si="13"/>
        <v>0</v>
      </c>
      <c r="G165" s="76" t="e">
        <f t="shared" si="14"/>
        <v>#DIV/0!</v>
      </c>
      <c r="H165" s="76" t="e">
        <f t="shared" si="15"/>
        <v>#DIV/0!</v>
      </c>
      <c r="I165" s="2" t="s">
        <v>95</v>
      </c>
    </row>
    <row r="166" spans="2:9" ht="24">
      <c r="B166" s="2">
        <v>33</v>
      </c>
      <c r="C166" s="223"/>
      <c r="F166" s="76">
        <f t="shared" si="13"/>
        <v>0</v>
      </c>
      <c r="G166" s="76" t="e">
        <f t="shared" si="14"/>
        <v>#DIV/0!</v>
      </c>
      <c r="H166" s="76" t="e">
        <f t="shared" si="15"/>
        <v>#DIV/0!</v>
      </c>
      <c r="I166" s="2" t="s">
        <v>96</v>
      </c>
    </row>
    <row r="167" spans="2:9" ht="24">
      <c r="B167" s="2">
        <v>34</v>
      </c>
      <c r="C167" s="223"/>
      <c r="F167" s="76">
        <f t="shared" si="13"/>
        <v>0</v>
      </c>
      <c r="G167" s="76" t="e">
        <f aca="true" t="shared" si="16" ref="G167:G216">+AVERAGE(J167:L167)</f>
        <v>#DIV/0!</v>
      </c>
      <c r="H167" s="76" t="e">
        <f aca="true" t="shared" si="17" ref="H167:H216">G167*F167</f>
        <v>#DIV/0!</v>
      </c>
      <c r="I167" s="2" t="s">
        <v>105</v>
      </c>
    </row>
    <row r="168" spans="2:9" ht="24">
      <c r="B168" s="2">
        <v>35</v>
      </c>
      <c r="C168" s="223"/>
      <c r="F168" s="76">
        <f t="shared" si="13"/>
        <v>0</v>
      </c>
      <c r="G168" s="76" t="e">
        <f t="shared" si="16"/>
        <v>#DIV/0!</v>
      </c>
      <c r="H168" s="76" t="e">
        <f t="shared" si="17"/>
        <v>#DIV/0!</v>
      </c>
      <c r="I168" s="2" t="s">
        <v>106</v>
      </c>
    </row>
    <row r="169" spans="1:16" ht="24">
      <c r="A169" s="97"/>
      <c r="B169" s="98">
        <v>36</v>
      </c>
      <c r="C169" s="223"/>
      <c r="D169" s="99"/>
      <c r="E169" s="99"/>
      <c r="F169" s="99">
        <f t="shared" si="13"/>
        <v>0</v>
      </c>
      <c r="G169" s="99" t="e">
        <f t="shared" si="16"/>
        <v>#DIV/0!</v>
      </c>
      <c r="H169" s="99" t="e">
        <f t="shared" si="17"/>
        <v>#DIV/0!</v>
      </c>
      <c r="I169" s="98" t="s">
        <v>108</v>
      </c>
      <c r="J169" s="242"/>
      <c r="K169" s="242"/>
      <c r="L169" s="242"/>
      <c r="M169" s="97"/>
      <c r="N169" s="97"/>
      <c r="O169" s="97"/>
      <c r="P169" s="97"/>
    </row>
    <row r="170" spans="2:9" ht="24">
      <c r="B170" s="2">
        <v>1</v>
      </c>
      <c r="C170" s="223"/>
      <c r="F170" s="76">
        <f t="shared" si="13"/>
        <v>0</v>
      </c>
      <c r="G170" s="76" t="e">
        <f t="shared" si="16"/>
        <v>#DIV/0!</v>
      </c>
      <c r="H170" s="76" t="e">
        <f t="shared" si="17"/>
        <v>#DIV/0!</v>
      </c>
      <c r="I170" s="5" t="s">
        <v>97</v>
      </c>
    </row>
    <row r="171" spans="2:9" ht="24">
      <c r="B171" s="2">
        <v>2</v>
      </c>
      <c r="C171" s="223"/>
      <c r="F171" s="76">
        <f t="shared" si="13"/>
        <v>0</v>
      </c>
      <c r="G171" s="76" t="e">
        <f t="shared" si="16"/>
        <v>#DIV/0!</v>
      </c>
      <c r="H171" s="76" t="e">
        <f t="shared" si="17"/>
        <v>#DIV/0!</v>
      </c>
      <c r="I171" s="2" t="s">
        <v>98</v>
      </c>
    </row>
    <row r="172" spans="2:9" ht="24">
      <c r="B172" s="2">
        <v>3</v>
      </c>
      <c r="C172" s="223"/>
      <c r="F172" s="76">
        <f t="shared" si="13"/>
        <v>0</v>
      </c>
      <c r="G172" s="76" t="e">
        <f t="shared" si="16"/>
        <v>#DIV/0!</v>
      </c>
      <c r="H172" s="76" t="e">
        <f t="shared" si="17"/>
        <v>#DIV/0!</v>
      </c>
      <c r="I172" s="2" t="s">
        <v>99</v>
      </c>
    </row>
    <row r="173" spans="2:9" ht="24">
      <c r="B173" s="2">
        <v>4</v>
      </c>
      <c r="C173" s="223"/>
      <c r="F173" s="76">
        <f t="shared" si="13"/>
        <v>0</v>
      </c>
      <c r="G173" s="76" t="e">
        <f t="shared" si="16"/>
        <v>#DIV/0!</v>
      </c>
      <c r="H173" s="76" t="e">
        <f t="shared" si="17"/>
        <v>#DIV/0!</v>
      </c>
      <c r="I173" s="2" t="s">
        <v>100</v>
      </c>
    </row>
    <row r="174" spans="2:9" ht="24">
      <c r="B174" s="2">
        <v>5</v>
      </c>
      <c r="C174" s="223"/>
      <c r="F174" s="76">
        <f t="shared" si="13"/>
        <v>0</v>
      </c>
      <c r="G174" s="76" t="e">
        <f t="shared" si="16"/>
        <v>#DIV/0!</v>
      </c>
      <c r="H174" s="76" t="e">
        <f t="shared" si="17"/>
        <v>#DIV/0!</v>
      </c>
      <c r="I174" s="2" t="s">
        <v>101</v>
      </c>
    </row>
    <row r="175" spans="2:9" ht="24">
      <c r="B175" s="2">
        <v>6</v>
      </c>
      <c r="C175" s="223"/>
      <c r="F175" s="76">
        <f t="shared" si="13"/>
        <v>0</v>
      </c>
      <c r="G175" s="76" t="e">
        <f t="shared" si="16"/>
        <v>#DIV/0!</v>
      </c>
      <c r="H175" s="76" t="e">
        <f t="shared" si="17"/>
        <v>#DIV/0!</v>
      </c>
      <c r="I175" s="2" t="s">
        <v>48</v>
      </c>
    </row>
    <row r="176" spans="2:9" ht="24">
      <c r="B176" s="2">
        <v>7</v>
      </c>
      <c r="C176" s="223"/>
      <c r="F176" s="76">
        <f t="shared" si="13"/>
        <v>0</v>
      </c>
      <c r="G176" s="76" t="e">
        <f t="shared" si="16"/>
        <v>#DIV/0!</v>
      </c>
      <c r="H176" s="76" t="e">
        <f t="shared" si="17"/>
        <v>#DIV/0!</v>
      </c>
      <c r="I176" s="2" t="s">
        <v>49</v>
      </c>
    </row>
    <row r="177" spans="2:9" ht="24">
      <c r="B177" s="2">
        <v>8</v>
      </c>
      <c r="C177" s="223"/>
      <c r="F177" s="76">
        <f t="shared" si="13"/>
        <v>0</v>
      </c>
      <c r="G177" s="76" t="e">
        <f t="shared" si="16"/>
        <v>#DIV/0!</v>
      </c>
      <c r="H177" s="76" t="e">
        <f t="shared" si="17"/>
        <v>#DIV/0!</v>
      </c>
      <c r="I177" s="2" t="s">
        <v>76</v>
      </c>
    </row>
    <row r="178" spans="2:9" ht="24">
      <c r="B178" s="2">
        <v>9</v>
      </c>
      <c r="C178" s="223"/>
      <c r="F178" s="76">
        <f t="shared" si="13"/>
        <v>0</v>
      </c>
      <c r="G178" s="76" t="e">
        <f t="shared" si="16"/>
        <v>#DIV/0!</v>
      </c>
      <c r="H178" s="76" t="e">
        <f t="shared" si="17"/>
        <v>#DIV/0!</v>
      </c>
      <c r="I178" s="2" t="s">
        <v>77</v>
      </c>
    </row>
    <row r="179" spans="2:9" ht="24">
      <c r="B179" s="2">
        <v>10</v>
      </c>
      <c r="C179" s="223"/>
      <c r="F179" s="76">
        <f t="shared" si="13"/>
        <v>0</v>
      </c>
      <c r="G179" s="76" t="e">
        <f t="shared" si="16"/>
        <v>#DIV/0!</v>
      </c>
      <c r="H179" s="76" t="e">
        <f t="shared" si="17"/>
        <v>#DIV/0!</v>
      </c>
      <c r="I179" s="2" t="s">
        <v>78</v>
      </c>
    </row>
    <row r="180" spans="2:9" ht="24">
      <c r="B180" s="2">
        <v>11</v>
      </c>
      <c r="C180" s="223"/>
      <c r="F180" s="76">
        <f t="shared" si="13"/>
        <v>0</v>
      </c>
      <c r="G180" s="76" t="e">
        <f t="shared" si="16"/>
        <v>#DIV/0!</v>
      </c>
      <c r="H180" s="76" t="e">
        <f t="shared" si="17"/>
        <v>#DIV/0!</v>
      </c>
      <c r="I180" s="2" t="s">
        <v>79</v>
      </c>
    </row>
    <row r="181" spans="2:9" ht="24">
      <c r="B181" s="2">
        <v>12</v>
      </c>
      <c r="C181" s="223"/>
      <c r="F181" s="76">
        <f t="shared" si="13"/>
        <v>0</v>
      </c>
      <c r="G181" s="76" t="e">
        <f t="shared" si="16"/>
        <v>#DIV/0!</v>
      </c>
      <c r="H181" s="76" t="e">
        <f t="shared" si="17"/>
        <v>#DIV/0!</v>
      </c>
      <c r="I181" s="2" t="s">
        <v>80</v>
      </c>
    </row>
    <row r="182" spans="2:9" ht="24">
      <c r="B182" s="2">
        <v>13</v>
      </c>
      <c r="C182" s="223"/>
      <c r="F182" s="76">
        <f t="shared" si="13"/>
        <v>0</v>
      </c>
      <c r="G182" s="76" t="e">
        <f t="shared" si="16"/>
        <v>#DIV/0!</v>
      </c>
      <c r="H182" s="76" t="e">
        <f t="shared" si="17"/>
        <v>#DIV/0!</v>
      </c>
      <c r="I182" s="2" t="s">
        <v>81</v>
      </c>
    </row>
    <row r="183" spans="2:9" ht="24">
      <c r="B183" s="2">
        <v>14</v>
      </c>
      <c r="C183" s="223"/>
      <c r="F183" s="76">
        <f t="shared" si="13"/>
        <v>0</v>
      </c>
      <c r="G183" s="76" t="e">
        <f t="shared" si="16"/>
        <v>#DIV/0!</v>
      </c>
      <c r="H183" s="76" t="e">
        <f t="shared" si="17"/>
        <v>#DIV/0!</v>
      </c>
      <c r="I183" s="2" t="s">
        <v>82</v>
      </c>
    </row>
    <row r="184" spans="2:9" ht="24">
      <c r="B184" s="2">
        <v>15</v>
      </c>
      <c r="C184" s="223"/>
      <c r="F184" s="76">
        <f t="shared" si="13"/>
        <v>0</v>
      </c>
      <c r="G184" s="76" t="e">
        <f t="shared" si="16"/>
        <v>#DIV/0!</v>
      </c>
      <c r="H184" s="76" t="e">
        <f t="shared" si="17"/>
        <v>#DIV/0!</v>
      </c>
      <c r="I184" s="2" t="s">
        <v>83</v>
      </c>
    </row>
    <row r="185" spans="2:9" ht="24">
      <c r="B185" s="2">
        <v>16</v>
      </c>
      <c r="C185" s="223"/>
      <c r="F185" s="76">
        <f t="shared" si="13"/>
        <v>0</v>
      </c>
      <c r="G185" s="76" t="e">
        <f t="shared" si="16"/>
        <v>#DIV/0!</v>
      </c>
      <c r="H185" s="76" t="e">
        <f t="shared" si="17"/>
        <v>#DIV/0!</v>
      </c>
      <c r="I185" s="2" t="s">
        <v>84</v>
      </c>
    </row>
    <row r="186" spans="2:9" ht="24">
      <c r="B186" s="2">
        <v>17</v>
      </c>
      <c r="C186" s="223"/>
      <c r="F186" s="76">
        <f t="shared" si="13"/>
        <v>0</v>
      </c>
      <c r="G186" s="76" t="e">
        <f t="shared" si="16"/>
        <v>#DIV/0!</v>
      </c>
      <c r="H186" s="76" t="e">
        <f t="shared" si="17"/>
        <v>#DIV/0!</v>
      </c>
      <c r="I186" s="2" t="s">
        <v>85</v>
      </c>
    </row>
    <row r="187" spans="2:9" ht="24">
      <c r="B187" s="2">
        <v>18</v>
      </c>
      <c r="C187" s="223"/>
      <c r="F187" s="76">
        <f t="shared" si="13"/>
        <v>0</v>
      </c>
      <c r="G187" s="76" t="e">
        <f t="shared" si="16"/>
        <v>#DIV/0!</v>
      </c>
      <c r="H187" s="76" t="e">
        <f t="shared" si="17"/>
        <v>#DIV/0!</v>
      </c>
      <c r="I187" s="2" t="s">
        <v>86</v>
      </c>
    </row>
    <row r="188" spans="2:9" ht="24">
      <c r="B188" s="2">
        <v>19</v>
      </c>
      <c r="C188" s="223"/>
      <c r="F188" s="76">
        <f t="shared" si="13"/>
        <v>0</v>
      </c>
      <c r="G188" s="76" t="e">
        <f t="shared" si="16"/>
        <v>#DIV/0!</v>
      </c>
      <c r="H188" s="76" t="e">
        <f t="shared" si="17"/>
        <v>#DIV/0!</v>
      </c>
      <c r="I188" s="2" t="s">
        <v>87</v>
      </c>
    </row>
    <row r="189" spans="2:9" ht="24">
      <c r="B189" s="2">
        <v>20</v>
      </c>
      <c r="C189" s="223"/>
      <c r="F189" s="76">
        <f t="shared" si="13"/>
        <v>0</v>
      </c>
      <c r="G189" s="76" t="e">
        <f t="shared" si="16"/>
        <v>#DIV/0!</v>
      </c>
      <c r="H189" s="76" t="e">
        <f t="shared" si="17"/>
        <v>#DIV/0!</v>
      </c>
      <c r="I189" s="2" t="s">
        <v>88</v>
      </c>
    </row>
    <row r="190" spans="2:9" ht="24">
      <c r="B190" s="2">
        <v>21</v>
      </c>
      <c r="C190" s="223"/>
      <c r="F190" s="76">
        <f t="shared" si="13"/>
        <v>0</v>
      </c>
      <c r="G190" s="76" t="e">
        <f t="shared" si="16"/>
        <v>#DIV/0!</v>
      </c>
      <c r="H190" s="76" t="e">
        <f t="shared" si="17"/>
        <v>#DIV/0!</v>
      </c>
      <c r="I190" s="2" t="s">
        <v>89</v>
      </c>
    </row>
    <row r="191" spans="2:9" ht="24">
      <c r="B191" s="2">
        <v>22</v>
      </c>
      <c r="C191" s="223"/>
      <c r="F191" s="76">
        <f t="shared" si="13"/>
        <v>0</v>
      </c>
      <c r="G191" s="76" t="e">
        <f t="shared" si="16"/>
        <v>#DIV/0!</v>
      </c>
      <c r="H191" s="76" t="e">
        <f t="shared" si="17"/>
        <v>#DIV/0!</v>
      </c>
      <c r="I191" s="2" t="s">
        <v>90</v>
      </c>
    </row>
    <row r="192" spans="2:9" ht="24">
      <c r="B192" s="2">
        <v>23</v>
      </c>
      <c r="C192" s="223"/>
      <c r="F192" s="76">
        <f t="shared" si="13"/>
        <v>0</v>
      </c>
      <c r="G192" s="76" t="e">
        <f t="shared" si="16"/>
        <v>#DIV/0!</v>
      </c>
      <c r="H192" s="76" t="e">
        <f t="shared" si="17"/>
        <v>#DIV/0!</v>
      </c>
      <c r="I192" s="2" t="s">
        <v>91</v>
      </c>
    </row>
    <row r="193" spans="2:9" ht="24">
      <c r="B193" s="2">
        <v>24</v>
      </c>
      <c r="C193" s="223"/>
      <c r="F193" s="76">
        <f t="shared" si="13"/>
        <v>0</v>
      </c>
      <c r="G193" s="76" t="e">
        <f t="shared" si="16"/>
        <v>#DIV/0!</v>
      </c>
      <c r="H193" s="76" t="e">
        <f t="shared" si="17"/>
        <v>#DIV/0!</v>
      </c>
      <c r="I193" s="2" t="s">
        <v>92</v>
      </c>
    </row>
    <row r="194" spans="2:15" ht="24">
      <c r="B194" s="2">
        <v>25</v>
      </c>
      <c r="C194" s="223"/>
      <c r="F194" s="76">
        <f t="shared" si="13"/>
        <v>0</v>
      </c>
      <c r="G194" s="76" t="e">
        <f t="shared" si="16"/>
        <v>#DIV/0!</v>
      </c>
      <c r="H194" s="76" t="e">
        <f t="shared" si="17"/>
        <v>#DIV/0!</v>
      </c>
      <c r="I194" s="2" t="s">
        <v>71</v>
      </c>
      <c r="M194" s="100" t="s">
        <v>109</v>
      </c>
      <c r="N194" s="101"/>
      <c r="O194" s="102"/>
    </row>
    <row r="195" spans="2:9" ht="24">
      <c r="B195" s="2">
        <v>26</v>
      </c>
      <c r="C195" s="223"/>
      <c r="F195" s="76">
        <f t="shared" si="13"/>
        <v>0</v>
      </c>
      <c r="G195" s="76" t="e">
        <f t="shared" si="16"/>
        <v>#DIV/0!</v>
      </c>
      <c r="H195" s="76" t="e">
        <f t="shared" si="17"/>
        <v>#DIV/0!</v>
      </c>
      <c r="I195" s="2" t="s">
        <v>72</v>
      </c>
    </row>
    <row r="196" spans="2:15" ht="24">
      <c r="B196" s="2">
        <v>27</v>
      </c>
      <c r="C196" s="223"/>
      <c r="F196" s="76">
        <f t="shared" si="13"/>
        <v>0</v>
      </c>
      <c r="I196" s="2" t="s">
        <v>73</v>
      </c>
      <c r="N196" s="76" t="e">
        <f>+AVERAGE(J196:L196)</f>
        <v>#DIV/0!</v>
      </c>
      <c r="O196" s="76" t="e">
        <f>N196*F196</f>
        <v>#DIV/0!</v>
      </c>
    </row>
    <row r="197" spans="2:15" ht="24">
      <c r="B197" s="2">
        <v>28</v>
      </c>
      <c r="C197" s="223"/>
      <c r="F197" s="76">
        <f t="shared" si="13"/>
        <v>0</v>
      </c>
      <c r="I197" s="2" t="s">
        <v>74</v>
      </c>
      <c r="N197" s="76" t="e">
        <f>+AVERAGE(J197:L197)</f>
        <v>#DIV/0!</v>
      </c>
      <c r="O197" s="76" t="e">
        <f>N197*F197</f>
        <v>#DIV/0!</v>
      </c>
    </row>
    <row r="198" spans="2:15" ht="24">
      <c r="B198" s="2">
        <v>29</v>
      </c>
      <c r="C198" s="223"/>
      <c r="F198" s="76">
        <f t="shared" si="13"/>
        <v>0</v>
      </c>
      <c r="I198" s="2" t="s">
        <v>75</v>
      </c>
      <c r="N198" s="76" t="e">
        <f>+AVERAGE(J198:L198)</f>
        <v>#DIV/0!</v>
      </c>
      <c r="O198" s="76" t="e">
        <f>N198*F198</f>
        <v>#DIV/0!</v>
      </c>
    </row>
    <row r="199" spans="2:15" ht="24">
      <c r="B199" s="2">
        <v>30</v>
      </c>
      <c r="C199" s="223"/>
      <c r="F199" s="76">
        <f t="shared" si="13"/>
        <v>0</v>
      </c>
      <c r="I199" s="2" t="s">
        <v>93</v>
      </c>
      <c r="N199" s="76" t="e">
        <f>+AVERAGE(J199:L199)</f>
        <v>#DIV/0!</v>
      </c>
      <c r="O199" s="76" t="e">
        <f>N199*F199</f>
        <v>#DIV/0!</v>
      </c>
    </row>
    <row r="200" spans="2:9" ht="24">
      <c r="B200" s="2">
        <v>31</v>
      </c>
      <c r="C200" s="223"/>
      <c r="F200" s="76">
        <f t="shared" si="13"/>
        <v>0</v>
      </c>
      <c r="G200" s="76" t="e">
        <f t="shared" si="16"/>
        <v>#DIV/0!</v>
      </c>
      <c r="H200" s="76" t="e">
        <f t="shared" si="17"/>
        <v>#DIV/0!</v>
      </c>
      <c r="I200" s="2" t="s">
        <v>94</v>
      </c>
    </row>
    <row r="201" spans="2:9" ht="24">
      <c r="B201" s="2">
        <v>32</v>
      </c>
      <c r="C201" s="223"/>
      <c r="F201" s="76">
        <f t="shared" si="13"/>
        <v>0</v>
      </c>
      <c r="G201" s="76" t="e">
        <f t="shared" si="16"/>
        <v>#DIV/0!</v>
      </c>
      <c r="H201" s="76" t="e">
        <f t="shared" si="17"/>
        <v>#DIV/0!</v>
      </c>
      <c r="I201" s="2" t="s">
        <v>95</v>
      </c>
    </row>
    <row r="202" spans="1:16" ht="24">
      <c r="A202" s="97"/>
      <c r="B202" s="98">
        <v>33</v>
      </c>
      <c r="C202" s="223"/>
      <c r="D202" s="99"/>
      <c r="E202" s="99"/>
      <c r="F202" s="99">
        <f t="shared" si="13"/>
        <v>0</v>
      </c>
      <c r="G202" s="99" t="e">
        <f t="shared" si="16"/>
        <v>#DIV/0!</v>
      </c>
      <c r="H202" s="99" t="e">
        <f t="shared" si="17"/>
        <v>#DIV/0!</v>
      </c>
      <c r="I202" s="98" t="s">
        <v>96</v>
      </c>
      <c r="J202" s="242"/>
      <c r="K202" s="242"/>
      <c r="L202" s="242"/>
      <c r="M202" s="97"/>
      <c r="N202" s="97"/>
      <c r="O202" s="97"/>
      <c r="P202" s="97"/>
    </row>
    <row r="203" spans="2:9" ht="24">
      <c r="B203" s="2">
        <v>1</v>
      </c>
      <c r="C203" s="223"/>
      <c r="F203" s="76">
        <f t="shared" si="13"/>
        <v>0</v>
      </c>
      <c r="G203" s="76" t="e">
        <f t="shared" si="16"/>
        <v>#DIV/0!</v>
      </c>
      <c r="H203" s="76" t="e">
        <f t="shared" si="17"/>
        <v>#DIV/0!</v>
      </c>
      <c r="I203" s="5" t="s">
        <v>97</v>
      </c>
    </row>
    <row r="204" spans="2:9" ht="24">
      <c r="B204" s="2">
        <v>2</v>
      </c>
      <c r="C204" s="223"/>
      <c r="F204" s="76">
        <f t="shared" si="13"/>
        <v>0</v>
      </c>
      <c r="G204" s="76" t="e">
        <f t="shared" si="16"/>
        <v>#DIV/0!</v>
      </c>
      <c r="H204" s="76" t="e">
        <f t="shared" si="17"/>
        <v>#DIV/0!</v>
      </c>
      <c r="I204" s="2" t="s">
        <v>98</v>
      </c>
    </row>
    <row r="205" spans="2:9" ht="24">
      <c r="B205" s="2">
        <v>3</v>
      </c>
      <c r="C205" s="223"/>
      <c r="F205" s="76">
        <f t="shared" si="13"/>
        <v>0</v>
      </c>
      <c r="G205" s="76" t="e">
        <f t="shared" si="16"/>
        <v>#DIV/0!</v>
      </c>
      <c r="H205" s="76" t="e">
        <f t="shared" si="17"/>
        <v>#DIV/0!</v>
      </c>
      <c r="I205" s="2" t="s">
        <v>99</v>
      </c>
    </row>
    <row r="206" spans="2:15" ht="24">
      <c r="B206" s="2">
        <v>4</v>
      </c>
      <c r="C206" s="223"/>
      <c r="F206" s="76">
        <f t="shared" si="13"/>
        <v>0</v>
      </c>
      <c r="I206" s="2" t="s">
        <v>100</v>
      </c>
      <c r="N206" s="76" t="e">
        <f>+AVERAGE(J206:L206)</f>
        <v>#DIV/0!</v>
      </c>
      <c r="O206" s="76" t="e">
        <f>N206*F206</f>
        <v>#DIV/0!</v>
      </c>
    </row>
    <row r="207" spans="2:9" ht="24">
      <c r="B207" s="2">
        <v>5</v>
      </c>
      <c r="C207" s="223"/>
      <c r="F207" s="76">
        <f t="shared" si="13"/>
        <v>0</v>
      </c>
      <c r="G207" s="76" t="e">
        <f t="shared" si="16"/>
        <v>#DIV/0!</v>
      </c>
      <c r="H207" s="76" t="e">
        <f t="shared" si="17"/>
        <v>#DIV/0!</v>
      </c>
      <c r="I207" s="2" t="s">
        <v>101</v>
      </c>
    </row>
    <row r="208" spans="2:15" ht="24">
      <c r="B208" s="2">
        <v>6</v>
      </c>
      <c r="C208" s="223"/>
      <c r="F208" s="76">
        <f t="shared" si="13"/>
        <v>0</v>
      </c>
      <c r="I208" s="2" t="s">
        <v>48</v>
      </c>
      <c r="N208" s="76" t="e">
        <f>+AVERAGE(J208:L208)</f>
        <v>#DIV/0!</v>
      </c>
      <c r="O208" s="76" t="e">
        <f>N208*F208</f>
        <v>#DIV/0!</v>
      </c>
    </row>
    <row r="209" spans="2:9" ht="24">
      <c r="B209" s="2">
        <v>7</v>
      </c>
      <c r="C209" s="223"/>
      <c r="F209" s="76">
        <f t="shared" si="13"/>
        <v>0</v>
      </c>
      <c r="G209" s="76" t="e">
        <f t="shared" si="16"/>
        <v>#DIV/0!</v>
      </c>
      <c r="H209" s="76" t="e">
        <f t="shared" si="17"/>
        <v>#DIV/0!</v>
      </c>
      <c r="I209" s="2" t="s">
        <v>49</v>
      </c>
    </row>
    <row r="210" spans="2:9" ht="24">
      <c r="B210" s="2">
        <v>8</v>
      </c>
      <c r="C210" s="223"/>
      <c r="F210" s="76">
        <f t="shared" si="13"/>
        <v>0</v>
      </c>
      <c r="G210" s="76" t="e">
        <f t="shared" si="16"/>
        <v>#DIV/0!</v>
      </c>
      <c r="H210" s="76" t="e">
        <f t="shared" si="17"/>
        <v>#DIV/0!</v>
      </c>
      <c r="I210" s="2" t="s">
        <v>76</v>
      </c>
    </row>
    <row r="211" spans="2:15" ht="24">
      <c r="B211" s="2">
        <v>9</v>
      </c>
      <c r="C211" s="223"/>
      <c r="F211" s="76">
        <f aca="true" t="shared" si="18" ref="F211:F274">E211*0.0864</f>
        <v>0</v>
      </c>
      <c r="I211" s="2" t="s">
        <v>77</v>
      </c>
      <c r="N211" s="76" t="e">
        <f>+AVERAGE(J211:L211)</f>
        <v>#DIV/0!</v>
      </c>
      <c r="O211" s="76" t="e">
        <f>N211*F211</f>
        <v>#DIV/0!</v>
      </c>
    </row>
    <row r="212" spans="2:9" ht="24">
      <c r="B212" s="2">
        <v>10</v>
      </c>
      <c r="C212" s="223"/>
      <c r="F212" s="76">
        <f t="shared" si="18"/>
        <v>0</v>
      </c>
      <c r="G212" s="76" t="e">
        <f t="shared" si="16"/>
        <v>#DIV/0!</v>
      </c>
      <c r="H212" s="76" t="e">
        <f t="shared" si="17"/>
        <v>#DIV/0!</v>
      </c>
      <c r="I212" s="2" t="s">
        <v>78</v>
      </c>
    </row>
    <row r="213" spans="2:9" ht="24">
      <c r="B213" s="2">
        <v>11</v>
      </c>
      <c r="C213" s="223"/>
      <c r="F213" s="76">
        <f t="shared" si="18"/>
        <v>0</v>
      </c>
      <c r="G213" s="76" t="e">
        <f t="shared" si="16"/>
        <v>#DIV/0!</v>
      </c>
      <c r="H213" s="76" t="e">
        <f t="shared" si="17"/>
        <v>#DIV/0!</v>
      </c>
      <c r="I213" s="2" t="s">
        <v>79</v>
      </c>
    </row>
    <row r="214" spans="2:9" ht="24">
      <c r="B214" s="2">
        <v>12</v>
      </c>
      <c r="C214" s="223"/>
      <c r="F214" s="76">
        <f t="shared" si="18"/>
        <v>0</v>
      </c>
      <c r="G214" s="76" t="e">
        <f t="shared" si="16"/>
        <v>#DIV/0!</v>
      </c>
      <c r="H214" s="76" t="e">
        <f t="shared" si="17"/>
        <v>#DIV/0!</v>
      </c>
      <c r="I214" s="2" t="s">
        <v>80</v>
      </c>
    </row>
    <row r="215" spans="2:9" ht="24">
      <c r="B215" s="2">
        <v>13</v>
      </c>
      <c r="C215" s="223"/>
      <c r="F215" s="76">
        <f t="shared" si="18"/>
        <v>0</v>
      </c>
      <c r="G215" s="76" t="e">
        <f t="shared" si="16"/>
        <v>#DIV/0!</v>
      </c>
      <c r="H215" s="76" t="e">
        <f t="shared" si="17"/>
        <v>#DIV/0!</v>
      </c>
      <c r="I215" s="2" t="s">
        <v>81</v>
      </c>
    </row>
    <row r="216" spans="2:9" ht="24">
      <c r="B216" s="2">
        <v>14</v>
      </c>
      <c r="C216" s="223"/>
      <c r="F216" s="76">
        <f t="shared" si="18"/>
        <v>0</v>
      </c>
      <c r="G216" s="76" t="e">
        <f t="shared" si="16"/>
        <v>#DIV/0!</v>
      </c>
      <c r="H216" s="76" t="e">
        <f t="shared" si="17"/>
        <v>#DIV/0!</v>
      </c>
      <c r="I216" s="2" t="s">
        <v>82</v>
      </c>
    </row>
    <row r="217" spans="2:9" ht="24">
      <c r="B217" s="2">
        <v>15</v>
      </c>
      <c r="C217" s="223"/>
      <c r="F217" s="76">
        <f t="shared" si="18"/>
        <v>0</v>
      </c>
      <c r="G217" s="76" t="e">
        <f aca="true" t="shared" si="19" ref="G217:G227">+AVERAGE(J217:L217)</f>
        <v>#DIV/0!</v>
      </c>
      <c r="H217" s="76" t="e">
        <f aca="true" t="shared" si="20" ref="H217:H227">G217*F217</f>
        <v>#DIV/0!</v>
      </c>
      <c r="I217" s="2" t="s">
        <v>83</v>
      </c>
    </row>
    <row r="218" spans="2:9" ht="24">
      <c r="B218" s="2">
        <v>16</v>
      </c>
      <c r="C218" s="223"/>
      <c r="F218" s="76">
        <f t="shared" si="18"/>
        <v>0</v>
      </c>
      <c r="G218" s="76" t="e">
        <f t="shared" si="19"/>
        <v>#DIV/0!</v>
      </c>
      <c r="H218" s="76" t="e">
        <f t="shared" si="20"/>
        <v>#DIV/0!</v>
      </c>
      <c r="I218" s="2" t="s">
        <v>84</v>
      </c>
    </row>
    <row r="219" spans="2:9" ht="24">
      <c r="B219" s="2">
        <v>17</v>
      </c>
      <c r="C219" s="223"/>
      <c r="F219" s="76">
        <f t="shared" si="18"/>
        <v>0</v>
      </c>
      <c r="G219" s="76" t="e">
        <f t="shared" si="19"/>
        <v>#DIV/0!</v>
      </c>
      <c r="H219" s="76" t="e">
        <f t="shared" si="20"/>
        <v>#DIV/0!</v>
      </c>
      <c r="I219" s="2" t="s">
        <v>85</v>
      </c>
    </row>
    <row r="220" spans="2:9" ht="24">
      <c r="B220" s="2">
        <v>18</v>
      </c>
      <c r="C220" s="223"/>
      <c r="F220" s="76">
        <f t="shared" si="18"/>
        <v>0</v>
      </c>
      <c r="G220" s="76" t="e">
        <f t="shared" si="19"/>
        <v>#DIV/0!</v>
      </c>
      <c r="H220" s="76" t="e">
        <f t="shared" si="20"/>
        <v>#DIV/0!</v>
      </c>
      <c r="I220" s="2" t="s">
        <v>86</v>
      </c>
    </row>
    <row r="221" spans="2:9" ht="24">
      <c r="B221" s="2">
        <v>19</v>
      </c>
      <c r="C221" s="223"/>
      <c r="F221" s="76">
        <f t="shared" si="18"/>
        <v>0</v>
      </c>
      <c r="G221" s="76" t="e">
        <f t="shared" si="19"/>
        <v>#DIV/0!</v>
      </c>
      <c r="H221" s="76" t="e">
        <f t="shared" si="20"/>
        <v>#DIV/0!</v>
      </c>
      <c r="I221" s="2" t="s">
        <v>87</v>
      </c>
    </row>
    <row r="222" spans="2:9" ht="24">
      <c r="B222" s="2">
        <v>20</v>
      </c>
      <c r="C222" s="223"/>
      <c r="F222" s="76">
        <f t="shared" si="18"/>
        <v>0</v>
      </c>
      <c r="G222" s="76" t="e">
        <f t="shared" si="19"/>
        <v>#DIV/0!</v>
      </c>
      <c r="H222" s="76" t="e">
        <f t="shared" si="20"/>
        <v>#DIV/0!</v>
      </c>
      <c r="I222" s="2" t="s">
        <v>88</v>
      </c>
    </row>
    <row r="223" spans="2:9" ht="24">
      <c r="B223" s="2">
        <v>21</v>
      </c>
      <c r="C223" s="223"/>
      <c r="F223" s="76">
        <f t="shared" si="18"/>
        <v>0</v>
      </c>
      <c r="G223" s="76" t="e">
        <f t="shared" si="19"/>
        <v>#DIV/0!</v>
      </c>
      <c r="H223" s="76" t="e">
        <f t="shared" si="20"/>
        <v>#DIV/0!</v>
      </c>
      <c r="I223" s="2" t="s">
        <v>89</v>
      </c>
    </row>
    <row r="224" spans="2:9" ht="24">
      <c r="B224" s="2">
        <v>22</v>
      </c>
      <c r="C224" s="223"/>
      <c r="F224" s="76">
        <f t="shared" si="18"/>
        <v>0</v>
      </c>
      <c r="G224" s="76" t="e">
        <f t="shared" si="19"/>
        <v>#DIV/0!</v>
      </c>
      <c r="H224" s="76" t="e">
        <f t="shared" si="20"/>
        <v>#DIV/0!</v>
      </c>
      <c r="I224" s="2" t="s">
        <v>90</v>
      </c>
    </row>
    <row r="225" spans="2:9" ht="24">
      <c r="B225" s="2">
        <v>23</v>
      </c>
      <c r="C225" s="223"/>
      <c r="F225" s="76">
        <f t="shared" si="18"/>
        <v>0</v>
      </c>
      <c r="G225" s="76" t="e">
        <f t="shared" si="19"/>
        <v>#DIV/0!</v>
      </c>
      <c r="H225" s="76" t="e">
        <f t="shared" si="20"/>
        <v>#DIV/0!</v>
      </c>
      <c r="I225" s="2" t="s">
        <v>91</v>
      </c>
    </row>
    <row r="226" spans="2:9" ht="24">
      <c r="B226" s="2">
        <v>24</v>
      </c>
      <c r="C226" s="223"/>
      <c r="F226" s="76">
        <f t="shared" si="18"/>
        <v>0</v>
      </c>
      <c r="G226" s="76" t="e">
        <f t="shared" si="19"/>
        <v>#DIV/0!</v>
      </c>
      <c r="H226" s="76" t="e">
        <f t="shared" si="20"/>
        <v>#DIV/0!</v>
      </c>
      <c r="I226" s="2" t="s">
        <v>92</v>
      </c>
    </row>
    <row r="227" spans="2:9" ht="24">
      <c r="B227" s="2">
        <v>25</v>
      </c>
      <c r="C227" s="223"/>
      <c r="F227" s="76">
        <f t="shared" si="18"/>
        <v>0</v>
      </c>
      <c r="G227" s="76" t="e">
        <f t="shared" si="19"/>
        <v>#DIV/0!</v>
      </c>
      <c r="H227" s="76" t="e">
        <f t="shared" si="20"/>
        <v>#DIV/0!</v>
      </c>
      <c r="I227" s="2" t="s">
        <v>71</v>
      </c>
    </row>
    <row r="228" spans="2:9" ht="24">
      <c r="B228" s="2">
        <v>26</v>
      </c>
      <c r="C228" s="223"/>
      <c r="F228" s="76">
        <f t="shared" si="18"/>
        <v>0</v>
      </c>
      <c r="G228" s="76" t="e">
        <f aca="true" t="shared" si="21" ref="G228:G251">+AVERAGE(J228:L228)</f>
        <v>#DIV/0!</v>
      </c>
      <c r="H228" s="76" t="e">
        <f aca="true" t="shared" si="22" ref="H228:H251">G228*F228</f>
        <v>#DIV/0!</v>
      </c>
      <c r="I228" s="2" t="s">
        <v>72</v>
      </c>
    </row>
    <row r="229" spans="2:9" ht="24">
      <c r="B229" s="2">
        <v>27</v>
      </c>
      <c r="C229" s="223"/>
      <c r="F229" s="76">
        <f t="shared" si="18"/>
        <v>0</v>
      </c>
      <c r="G229" s="76" t="e">
        <f t="shared" si="21"/>
        <v>#DIV/0!</v>
      </c>
      <c r="H229" s="76" t="e">
        <f t="shared" si="22"/>
        <v>#DIV/0!</v>
      </c>
      <c r="I229" s="2" t="s">
        <v>73</v>
      </c>
    </row>
    <row r="230" spans="2:9" ht="24">
      <c r="B230" s="2">
        <v>28</v>
      </c>
      <c r="C230" s="223"/>
      <c r="F230" s="76">
        <f t="shared" si="18"/>
        <v>0</v>
      </c>
      <c r="G230" s="76" t="e">
        <f t="shared" si="21"/>
        <v>#DIV/0!</v>
      </c>
      <c r="H230" s="76" t="e">
        <f t="shared" si="22"/>
        <v>#DIV/0!</v>
      </c>
      <c r="I230" s="2" t="s">
        <v>74</v>
      </c>
    </row>
    <row r="231" spans="2:9" ht="24">
      <c r="B231" s="2">
        <v>29</v>
      </c>
      <c r="C231" s="223"/>
      <c r="F231" s="76">
        <f t="shared" si="18"/>
        <v>0</v>
      </c>
      <c r="G231" s="76" t="e">
        <f t="shared" si="21"/>
        <v>#DIV/0!</v>
      </c>
      <c r="H231" s="76" t="e">
        <f t="shared" si="22"/>
        <v>#DIV/0!</v>
      </c>
      <c r="I231" s="2" t="s">
        <v>75</v>
      </c>
    </row>
    <row r="232" spans="2:9" ht="24">
      <c r="B232" s="2">
        <v>30</v>
      </c>
      <c r="C232" s="223"/>
      <c r="F232" s="76">
        <f t="shared" si="18"/>
        <v>0</v>
      </c>
      <c r="G232" s="76" t="e">
        <f t="shared" si="21"/>
        <v>#DIV/0!</v>
      </c>
      <c r="H232" s="76" t="e">
        <f t="shared" si="22"/>
        <v>#DIV/0!</v>
      </c>
      <c r="I232" s="2" t="s">
        <v>93</v>
      </c>
    </row>
    <row r="233" spans="2:9" ht="24">
      <c r="B233" s="2">
        <v>31</v>
      </c>
      <c r="C233" s="223"/>
      <c r="F233" s="76">
        <f t="shared" si="18"/>
        <v>0</v>
      </c>
      <c r="G233" s="76" t="e">
        <f t="shared" si="21"/>
        <v>#DIV/0!</v>
      </c>
      <c r="H233" s="76" t="e">
        <f t="shared" si="22"/>
        <v>#DIV/0!</v>
      </c>
      <c r="I233" s="2" t="s">
        <v>94</v>
      </c>
    </row>
    <row r="234" spans="2:9" ht="24">
      <c r="B234" s="2">
        <v>32</v>
      </c>
      <c r="C234" s="223"/>
      <c r="F234" s="76">
        <f t="shared" si="18"/>
        <v>0</v>
      </c>
      <c r="G234" s="76" t="e">
        <f t="shared" si="21"/>
        <v>#DIV/0!</v>
      </c>
      <c r="H234" s="76" t="e">
        <f t="shared" si="22"/>
        <v>#DIV/0!</v>
      </c>
      <c r="I234" s="2" t="s">
        <v>95</v>
      </c>
    </row>
    <row r="235" spans="2:9" ht="24">
      <c r="B235" s="2">
        <v>33</v>
      </c>
      <c r="C235" s="223"/>
      <c r="F235" s="76">
        <f t="shared" si="18"/>
        <v>0</v>
      </c>
      <c r="G235" s="76" t="e">
        <f t="shared" si="21"/>
        <v>#DIV/0!</v>
      </c>
      <c r="H235" s="76" t="e">
        <f t="shared" si="22"/>
        <v>#DIV/0!</v>
      </c>
      <c r="I235" s="2" t="s">
        <v>96</v>
      </c>
    </row>
    <row r="236" spans="2:9" ht="24">
      <c r="B236" s="2">
        <v>34</v>
      </c>
      <c r="C236" s="223"/>
      <c r="F236" s="76">
        <f t="shared" si="18"/>
        <v>0</v>
      </c>
      <c r="G236" s="76" t="e">
        <f t="shared" si="21"/>
        <v>#DIV/0!</v>
      </c>
      <c r="H236" s="76" t="e">
        <f t="shared" si="22"/>
        <v>#DIV/0!</v>
      </c>
      <c r="I236" s="2" t="s">
        <v>105</v>
      </c>
    </row>
    <row r="237" spans="2:9" ht="24">
      <c r="B237" s="2">
        <v>35</v>
      </c>
      <c r="C237" s="223"/>
      <c r="F237" s="76">
        <f t="shared" si="18"/>
        <v>0</v>
      </c>
      <c r="G237" s="76" t="e">
        <f t="shared" si="21"/>
        <v>#DIV/0!</v>
      </c>
      <c r="H237" s="76" t="e">
        <f t="shared" si="22"/>
        <v>#DIV/0!</v>
      </c>
      <c r="I237" s="2" t="s">
        <v>134</v>
      </c>
    </row>
    <row r="238" spans="2:12" s="148" customFormat="1" ht="24">
      <c r="B238" s="146">
        <v>1</v>
      </c>
      <c r="C238" s="223"/>
      <c r="D238" s="147"/>
      <c r="E238" s="147"/>
      <c r="F238" s="147">
        <f t="shared" si="18"/>
        <v>0</v>
      </c>
      <c r="G238" s="147" t="e">
        <f t="shared" si="21"/>
        <v>#DIV/0!</v>
      </c>
      <c r="H238" s="147" t="e">
        <f t="shared" si="22"/>
        <v>#DIV/0!</v>
      </c>
      <c r="I238" s="152" t="s">
        <v>43</v>
      </c>
      <c r="J238" s="243"/>
      <c r="K238" s="243"/>
      <c r="L238" s="243"/>
    </row>
    <row r="239" spans="2:9" ht="24">
      <c r="B239" s="2">
        <v>2</v>
      </c>
      <c r="C239" s="223"/>
      <c r="F239" s="76">
        <f t="shared" si="18"/>
        <v>0</v>
      </c>
      <c r="G239" s="76" t="e">
        <f t="shared" si="21"/>
        <v>#DIV/0!</v>
      </c>
      <c r="H239" s="76" t="e">
        <f t="shared" si="22"/>
        <v>#DIV/0!</v>
      </c>
      <c r="I239" s="153" t="s">
        <v>44</v>
      </c>
    </row>
    <row r="240" spans="2:9" ht="24">
      <c r="B240" s="2">
        <v>3</v>
      </c>
      <c r="C240" s="223"/>
      <c r="F240" s="76">
        <f t="shared" si="18"/>
        <v>0</v>
      </c>
      <c r="G240" s="76" t="e">
        <f t="shared" si="21"/>
        <v>#DIV/0!</v>
      </c>
      <c r="H240" s="76" t="e">
        <f t="shared" si="22"/>
        <v>#DIV/0!</v>
      </c>
      <c r="I240" s="153" t="s">
        <v>45</v>
      </c>
    </row>
    <row r="241" spans="2:9" ht="24">
      <c r="B241" s="2">
        <v>4</v>
      </c>
      <c r="C241" s="223"/>
      <c r="F241" s="76">
        <f t="shared" si="18"/>
        <v>0</v>
      </c>
      <c r="G241" s="76" t="e">
        <f t="shared" si="21"/>
        <v>#DIV/0!</v>
      </c>
      <c r="H241" s="76" t="e">
        <f t="shared" si="22"/>
        <v>#DIV/0!</v>
      </c>
      <c r="I241" s="153" t="s">
        <v>46</v>
      </c>
    </row>
    <row r="242" spans="2:9" ht="24">
      <c r="B242" s="2">
        <v>5</v>
      </c>
      <c r="C242" s="223"/>
      <c r="F242" s="76">
        <f t="shared" si="18"/>
        <v>0</v>
      </c>
      <c r="G242" s="76" t="e">
        <f t="shared" si="21"/>
        <v>#DIV/0!</v>
      </c>
      <c r="H242" s="76" t="e">
        <f t="shared" si="22"/>
        <v>#DIV/0!</v>
      </c>
      <c r="I242" s="153" t="s">
        <v>47</v>
      </c>
    </row>
    <row r="243" spans="2:9" ht="24">
      <c r="B243" s="2">
        <v>6</v>
      </c>
      <c r="C243" s="223"/>
      <c r="F243" s="76">
        <f t="shared" si="18"/>
        <v>0</v>
      </c>
      <c r="G243" s="76" t="e">
        <f t="shared" si="21"/>
        <v>#DIV/0!</v>
      </c>
      <c r="H243" s="76" t="e">
        <f t="shared" si="22"/>
        <v>#DIV/0!</v>
      </c>
      <c r="I243" s="153" t="s">
        <v>48</v>
      </c>
    </row>
    <row r="244" spans="2:9" ht="24">
      <c r="B244" s="2">
        <v>7</v>
      </c>
      <c r="C244" s="223"/>
      <c r="F244" s="76">
        <f t="shared" si="18"/>
        <v>0</v>
      </c>
      <c r="G244" s="76" t="e">
        <f t="shared" si="21"/>
        <v>#DIV/0!</v>
      </c>
      <c r="H244" s="76" t="e">
        <f t="shared" si="22"/>
        <v>#DIV/0!</v>
      </c>
      <c r="I244" s="153" t="s">
        <v>49</v>
      </c>
    </row>
    <row r="245" spans="2:9" ht="24">
      <c r="B245" s="2">
        <v>8</v>
      </c>
      <c r="C245" s="223"/>
      <c r="F245" s="76">
        <f t="shared" si="18"/>
        <v>0</v>
      </c>
      <c r="G245" s="76" t="e">
        <f t="shared" si="21"/>
        <v>#DIV/0!</v>
      </c>
      <c r="H245" s="76" t="e">
        <f t="shared" si="22"/>
        <v>#DIV/0!</v>
      </c>
      <c r="I245" s="153" t="s">
        <v>76</v>
      </c>
    </row>
    <row r="246" spans="2:9" ht="24">
      <c r="B246" s="2">
        <v>9</v>
      </c>
      <c r="C246" s="223"/>
      <c r="F246" s="76">
        <f t="shared" si="18"/>
        <v>0</v>
      </c>
      <c r="G246" s="76" t="e">
        <f t="shared" si="21"/>
        <v>#DIV/0!</v>
      </c>
      <c r="H246" s="76" t="e">
        <f t="shared" si="22"/>
        <v>#DIV/0!</v>
      </c>
      <c r="I246" s="153" t="s">
        <v>77</v>
      </c>
    </row>
    <row r="247" spans="2:9" ht="24">
      <c r="B247" s="2">
        <v>10</v>
      </c>
      <c r="C247" s="223"/>
      <c r="F247" s="76">
        <f t="shared" si="18"/>
        <v>0</v>
      </c>
      <c r="G247" s="76" t="e">
        <f t="shared" si="21"/>
        <v>#DIV/0!</v>
      </c>
      <c r="H247" s="76" t="e">
        <f t="shared" si="22"/>
        <v>#DIV/0!</v>
      </c>
      <c r="I247" s="153" t="s">
        <v>78</v>
      </c>
    </row>
    <row r="248" spans="2:9" ht="24">
      <c r="B248" s="2">
        <v>11</v>
      </c>
      <c r="C248" s="223"/>
      <c r="F248" s="76">
        <f t="shared" si="18"/>
        <v>0</v>
      </c>
      <c r="G248" s="76" t="e">
        <f t="shared" si="21"/>
        <v>#DIV/0!</v>
      </c>
      <c r="H248" s="76" t="e">
        <f t="shared" si="22"/>
        <v>#DIV/0!</v>
      </c>
      <c r="I248" s="153" t="s">
        <v>79</v>
      </c>
    </row>
    <row r="249" spans="2:9" ht="24">
      <c r="B249" s="2">
        <v>12</v>
      </c>
      <c r="C249" s="223"/>
      <c r="F249" s="76">
        <f t="shared" si="18"/>
        <v>0</v>
      </c>
      <c r="G249" s="76" t="e">
        <f t="shared" si="21"/>
        <v>#DIV/0!</v>
      </c>
      <c r="H249" s="76" t="e">
        <f t="shared" si="22"/>
        <v>#DIV/0!</v>
      </c>
      <c r="I249" s="153" t="s">
        <v>80</v>
      </c>
    </row>
    <row r="250" spans="2:9" ht="24">
      <c r="B250" s="2">
        <v>13</v>
      </c>
      <c r="C250" s="223"/>
      <c r="F250" s="76">
        <f t="shared" si="18"/>
        <v>0</v>
      </c>
      <c r="G250" s="76" t="e">
        <f t="shared" si="21"/>
        <v>#DIV/0!</v>
      </c>
      <c r="H250" s="76" t="e">
        <f t="shared" si="22"/>
        <v>#DIV/0!</v>
      </c>
      <c r="I250" s="153" t="s">
        <v>81</v>
      </c>
    </row>
    <row r="251" spans="2:9" ht="24">
      <c r="B251" s="2">
        <v>14</v>
      </c>
      <c r="C251" s="223"/>
      <c r="F251" s="76">
        <f t="shared" si="18"/>
        <v>0</v>
      </c>
      <c r="G251" s="76" t="e">
        <f t="shared" si="21"/>
        <v>#DIV/0!</v>
      </c>
      <c r="H251" s="76" t="e">
        <f t="shared" si="22"/>
        <v>#DIV/0!</v>
      </c>
      <c r="I251" s="153" t="s">
        <v>82</v>
      </c>
    </row>
    <row r="252" spans="2:9" ht="24">
      <c r="B252" s="2">
        <v>15</v>
      </c>
      <c r="C252" s="223"/>
      <c r="F252" s="76">
        <f t="shared" si="18"/>
        <v>0</v>
      </c>
      <c r="G252" s="76" t="e">
        <f aca="true" t="shared" si="23" ref="G252:G294">+AVERAGE(J252:L252)</f>
        <v>#DIV/0!</v>
      </c>
      <c r="H252" s="76" t="e">
        <f aca="true" t="shared" si="24" ref="H252:H294">G252*F252</f>
        <v>#DIV/0!</v>
      </c>
      <c r="I252" s="153" t="s">
        <v>83</v>
      </c>
    </row>
    <row r="253" spans="2:9" ht="24">
      <c r="B253" s="2">
        <v>16</v>
      </c>
      <c r="C253" s="223"/>
      <c r="F253" s="76">
        <f t="shared" si="18"/>
        <v>0</v>
      </c>
      <c r="G253" s="76" t="e">
        <f t="shared" si="23"/>
        <v>#DIV/0!</v>
      </c>
      <c r="H253" s="76" t="e">
        <f t="shared" si="24"/>
        <v>#DIV/0!</v>
      </c>
      <c r="I253" s="153" t="s">
        <v>84</v>
      </c>
    </row>
    <row r="254" spans="2:9" ht="24">
      <c r="B254" s="2">
        <v>17</v>
      </c>
      <c r="C254" s="223"/>
      <c r="F254" s="76">
        <f t="shared" si="18"/>
        <v>0</v>
      </c>
      <c r="G254" s="76" t="e">
        <f t="shared" si="23"/>
        <v>#DIV/0!</v>
      </c>
      <c r="H254" s="76" t="e">
        <f t="shared" si="24"/>
        <v>#DIV/0!</v>
      </c>
      <c r="I254" s="153" t="s">
        <v>85</v>
      </c>
    </row>
    <row r="255" spans="2:9" ht="24">
      <c r="B255" s="2">
        <v>18</v>
      </c>
      <c r="C255" s="223"/>
      <c r="F255" s="76">
        <f t="shared" si="18"/>
        <v>0</v>
      </c>
      <c r="G255" s="76" t="e">
        <f t="shared" si="23"/>
        <v>#DIV/0!</v>
      </c>
      <c r="H255" s="76" t="e">
        <f t="shared" si="24"/>
        <v>#DIV/0!</v>
      </c>
      <c r="I255" s="153" t="s">
        <v>86</v>
      </c>
    </row>
    <row r="256" spans="2:9" ht="24">
      <c r="B256" s="2">
        <v>19</v>
      </c>
      <c r="C256" s="223"/>
      <c r="F256" s="76">
        <f t="shared" si="18"/>
        <v>0</v>
      </c>
      <c r="G256" s="76" t="e">
        <f t="shared" si="23"/>
        <v>#DIV/0!</v>
      </c>
      <c r="H256" s="76" t="e">
        <f t="shared" si="24"/>
        <v>#DIV/0!</v>
      </c>
      <c r="I256" s="153" t="s">
        <v>87</v>
      </c>
    </row>
    <row r="257" spans="2:9" ht="24">
      <c r="B257" s="2">
        <v>20</v>
      </c>
      <c r="C257" s="223"/>
      <c r="F257" s="76">
        <f t="shared" si="18"/>
        <v>0</v>
      </c>
      <c r="G257" s="76" t="e">
        <f t="shared" si="23"/>
        <v>#DIV/0!</v>
      </c>
      <c r="H257" s="76" t="e">
        <f t="shared" si="24"/>
        <v>#DIV/0!</v>
      </c>
      <c r="I257" s="153" t="s">
        <v>88</v>
      </c>
    </row>
    <row r="258" spans="2:9" ht="24">
      <c r="B258" s="2">
        <v>21</v>
      </c>
      <c r="C258" s="223"/>
      <c r="F258" s="76">
        <f t="shared" si="18"/>
        <v>0</v>
      </c>
      <c r="G258" s="76" t="e">
        <f t="shared" si="23"/>
        <v>#DIV/0!</v>
      </c>
      <c r="H258" s="76" t="e">
        <f t="shared" si="24"/>
        <v>#DIV/0!</v>
      </c>
      <c r="I258" s="153" t="s">
        <v>89</v>
      </c>
    </row>
    <row r="259" spans="2:9" ht="24">
      <c r="B259" s="2">
        <v>22</v>
      </c>
      <c r="C259" s="223"/>
      <c r="F259" s="76">
        <f t="shared" si="18"/>
        <v>0</v>
      </c>
      <c r="G259" s="76" t="e">
        <f t="shared" si="23"/>
        <v>#DIV/0!</v>
      </c>
      <c r="H259" s="76" t="e">
        <f t="shared" si="24"/>
        <v>#DIV/0!</v>
      </c>
      <c r="I259" s="153" t="s">
        <v>90</v>
      </c>
    </row>
    <row r="260" spans="2:9" ht="24">
      <c r="B260" s="2">
        <v>23</v>
      </c>
      <c r="C260" s="223"/>
      <c r="F260" s="76">
        <f t="shared" si="18"/>
        <v>0</v>
      </c>
      <c r="G260" s="76" t="e">
        <f t="shared" si="23"/>
        <v>#DIV/0!</v>
      </c>
      <c r="H260" s="76" t="e">
        <f t="shared" si="24"/>
        <v>#DIV/0!</v>
      </c>
      <c r="I260" s="153" t="s">
        <v>91</v>
      </c>
    </row>
    <row r="261" spans="2:9" ht="24">
      <c r="B261" s="2">
        <v>24</v>
      </c>
      <c r="C261" s="223"/>
      <c r="F261" s="76">
        <f t="shared" si="18"/>
        <v>0</v>
      </c>
      <c r="G261" s="76" t="e">
        <f t="shared" si="23"/>
        <v>#DIV/0!</v>
      </c>
      <c r="H261" s="76" t="e">
        <f t="shared" si="24"/>
        <v>#DIV/0!</v>
      </c>
      <c r="I261" s="153" t="s">
        <v>92</v>
      </c>
    </row>
    <row r="262" spans="2:9" ht="24">
      <c r="B262" s="2">
        <v>25</v>
      </c>
      <c r="C262" s="223"/>
      <c r="F262" s="76">
        <f t="shared" si="18"/>
        <v>0</v>
      </c>
      <c r="G262" s="76" t="e">
        <f t="shared" si="23"/>
        <v>#DIV/0!</v>
      </c>
      <c r="H262" s="76" t="e">
        <f t="shared" si="24"/>
        <v>#DIV/0!</v>
      </c>
      <c r="I262" s="153" t="s">
        <v>71</v>
      </c>
    </row>
    <row r="263" spans="2:9" ht="24">
      <c r="B263" s="2">
        <v>26</v>
      </c>
      <c r="C263" s="223"/>
      <c r="F263" s="76">
        <f t="shared" si="18"/>
        <v>0</v>
      </c>
      <c r="G263" s="76" t="e">
        <f t="shared" si="23"/>
        <v>#DIV/0!</v>
      </c>
      <c r="H263" s="76" t="e">
        <f t="shared" si="24"/>
        <v>#DIV/0!</v>
      </c>
      <c r="I263" s="153" t="s">
        <v>72</v>
      </c>
    </row>
    <row r="264" spans="2:9" ht="24">
      <c r="B264" s="2">
        <v>27</v>
      </c>
      <c r="C264" s="223"/>
      <c r="F264" s="76">
        <f t="shared" si="18"/>
        <v>0</v>
      </c>
      <c r="G264" s="76" t="e">
        <f t="shared" si="23"/>
        <v>#DIV/0!</v>
      </c>
      <c r="H264" s="76" t="e">
        <f t="shared" si="24"/>
        <v>#DIV/0!</v>
      </c>
      <c r="I264" s="153" t="s">
        <v>73</v>
      </c>
    </row>
    <row r="265" spans="2:9" ht="24">
      <c r="B265" s="2">
        <v>28</v>
      </c>
      <c r="C265" s="223"/>
      <c r="F265" s="76">
        <f t="shared" si="18"/>
        <v>0</v>
      </c>
      <c r="G265" s="76" t="e">
        <f t="shared" si="23"/>
        <v>#DIV/0!</v>
      </c>
      <c r="H265" s="76" t="e">
        <f t="shared" si="24"/>
        <v>#DIV/0!</v>
      </c>
      <c r="I265" s="153" t="s">
        <v>74</v>
      </c>
    </row>
    <row r="266" spans="2:9" ht="24">
      <c r="B266" s="2">
        <v>29</v>
      </c>
      <c r="C266" s="223"/>
      <c r="F266" s="76">
        <f t="shared" si="18"/>
        <v>0</v>
      </c>
      <c r="G266" s="76" t="e">
        <f t="shared" si="23"/>
        <v>#DIV/0!</v>
      </c>
      <c r="H266" s="76" t="e">
        <f t="shared" si="24"/>
        <v>#DIV/0!</v>
      </c>
      <c r="I266" s="153" t="s">
        <v>75</v>
      </c>
    </row>
    <row r="267" spans="2:9" ht="24">
      <c r="B267" s="2">
        <v>30</v>
      </c>
      <c r="C267" s="223"/>
      <c r="F267" s="76">
        <f t="shared" si="18"/>
        <v>0</v>
      </c>
      <c r="G267" s="76" t="e">
        <f t="shared" si="23"/>
        <v>#DIV/0!</v>
      </c>
      <c r="H267" s="76" t="e">
        <f t="shared" si="24"/>
        <v>#DIV/0!</v>
      </c>
      <c r="I267" s="153" t="s">
        <v>93</v>
      </c>
    </row>
    <row r="268" spans="2:9" ht="24">
      <c r="B268" s="2">
        <v>31</v>
      </c>
      <c r="C268" s="223"/>
      <c r="F268" s="76">
        <f t="shared" si="18"/>
        <v>0</v>
      </c>
      <c r="G268" s="76" t="e">
        <f t="shared" si="23"/>
        <v>#DIV/0!</v>
      </c>
      <c r="H268" s="76" t="e">
        <f t="shared" si="24"/>
        <v>#DIV/0!</v>
      </c>
      <c r="I268" s="153" t="s">
        <v>94</v>
      </c>
    </row>
    <row r="269" spans="2:9" ht="24">
      <c r="B269" s="2">
        <v>32</v>
      </c>
      <c r="C269" s="223"/>
      <c r="F269" s="76">
        <f t="shared" si="18"/>
        <v>0</v>
      </c>
      <c r="G269" s="76" t="e">
        <f t="shared" si="23"/>
        <v>#DIV/0!</v>
      </c>
      <c r="H269" s="76" t="e">
        <f t="shared" si="24"/>
        <v>#DIV/0!</v>
      </c>
      <c r="I269" s="153" t="s">
        <v>95</v>
      </c>
    </row>
    <row r="270" spans="2:9" ht="24">
      <c r="B270" s="2">
        <v>33</v>
      </c>
      <c r="C270" s="223"/>
      <c r="F270" s="76">
        <f t="shared" si="18"/>
        <v>0</v>
      </c>
      <c r="G270" s="76" t="e">
        <f t="shared" si="23"/>
        <v>#DIV/0!</v>
      </c>
      <c r="H270" s="76" t="e">
        <f t="shared" si="24"/>
        <v>#DIV/0!</v>
      </c>
      <c r="I270" s="153" t="s">
        <v>96</v>
      </c>
    </row>
    <row r="271" spans="2:12" s="157" customFormat="1" ht="24">
      <c r="B271" s="154">
        <v>34</v>
      </c>
      <c r="C271" s="223"/>
      <c r="D271" s="155"/>
      <c r="E271" s="155"/>
      <c r="F271" s="155">
        <f t="shared" si="18"/>
        <v>0</v>
      </c>
      <c r="G271" s="155" t="e">
        <f t="shared" si="23"/>
        <v>#DIV/0!</v>
      </c>
      <c r="H271" s="155" t="e">
        <f t="shared" si="24"/>
        <v>#DIV/0!</v>
      </c>
      <c r="I271" s="156" t="s">
        <v>105</v>
      </c>
      <c r="J271" s="244"/>
      <c r="K271" s="244"/>
      <c r="L271" s="244"/>
    </row>
    <row r="272" spans="2:9" ht="24">
      <c r="B272" s="2">
        <v>1</v>
      </c>
      <c r="C272" s="223"/>
      <c r="F272" s="76">
        <f t="shared" si="18"/>
        <v>0</v>
      </c>
      <c r="G272" s="76" t="e">
        <f t="shared" si="23"/>
        <v>#DIV/0!</v>
      </c>
      <c r="H272" s="76" t="e">
        <f t="shared" si="24"/>
        <v>#DIV/0!</v>
      </c>
      <c r="I272" s="153" t="s">
        <v>43</v>
      </c>
    </row>
    <row r="273" spans="2:9" ht="24">
      <c r="B273" s="2">
        <v>2</v>
      </c>
      <c r="C273" s="223"/>
      <c r="F273" s="76">
        <f t="shared" si="18"/>
        <v>0</v>
      </c>
      <c r="G273" s="76" t="e">
        <f t="shared" si="23"/>
        <v>#DIV/0!</v>
      </c>
      <c r="H273" s="76" t="e">
        <f t="shared" si="24"/>
        <v>#DIV/0!</v>
      </c>
      <c r="I273" s="153" t="s">
        <v>44</v>
      </c>
    </row>
    <row r="274" spans="2:9" ht="24">
      <c r="B274" s="2">
        <v>3</v>
      </c>
      <c r="C274" s="223"/>
      <c r="F274" s="76">
        <f t="shared" si="18"/>
        <v>0</v>
      </c>
      <c r="G274" s="76" t="e">
        <f t="shared" si="23"/>
        <v>#DIV/0!</v>
      </c>
      <c r="H274" s="76" t="e">
        <f t="shared" si="24"/>
        <v>#DIV/0!</v>
      </c>
      <c r="I274" s="153" t="s">
        <v>45</v>
      </c>
    </row>
    <row r="275" spans="2:9" ht="24">
      <c r="B275" s="2">
        <v>4</v>
      </c>
      <c r="C275" s="223"/>
      <c r="F275" s="76">
        <f aca="true" t="shared" si="25" ref="F275:F337">E275*0.0864</f>
        <v>0</v>
      </c>
      <c r="G275" s="76" t="e">
        <f t="shared" si="23"/>
        <v>#DIV/0!</v>
      </c>
      <c r="H275" s="76" t="e">
        <f t="shared" si="24"/>
        <v>#DIV/0!</v>
      </c>
      <c r="I275" s="153" t="s">
        <v>46</v>
      </c>
    </row>
    <row r="276" spans="2:9" ht="24">
      <c r="B276" s="2">
        <v>5</v>
      </c>
      <c r="C276" s="223"/>
      <c r="F276" s="76">
        <f t="shared" si="25"/>
        <v>0</v>
      </c>
      <c r="G276" s="76" t="e">
        <f t="shared" si="23"/>
        <v>#DIV/0!</v>
      </c>
      <c r="H276" s="76" t="e">
        <f t="shared" si="24"/>
        <v>#DIV/0!</v>
      </c>
      <c r="I276" s="153" t="s">
        <v>47</v>
      </c>
    </row>
    <row r="277" spans="2:9" ht="24">
      <c r="B277" s="2">
        <v>6</v>
      </c>
      <c r="C277" s="223"/>
      <c r="F277" s="76">
        <f t="shared" si="25"/>
        <v>0</v>
      </c>
      <c r="G277" s="76" t="e">
        <f t="shared" si="23"/>
        <v>#DIV/0!</v>
      </c>
      <c r="H277" s="76" t="e">
        <f t="shared" si="24"/>
        <v>#DIV/0!</v>
      </c>
      <c r="I277" s="153" t="s">
        <v>48</v>
      </c>
    </row>
    <row r="278" spans="2:9" ht="24">
      <c r="B278" s="2">
        <v>7</v>
      </c>
      <c r="C278" s="223"/>
      <c r="F278" s="76">
        <f t="shared" si="25"/>
        <v>0</v>
      </c>
      <c r="G278" s="76" t="e">
        <f t="shared" si="23"/>
        <v>#DIV/0!</v>
      </c>
      <c r="H278" s="76" t="e">
        <f t="shared" si="24"/>
        <v>#DIV/0!</v>
      </c>
      <c r="I278" s="153" t="s">
        <v>49</v>
      </c>
    </row>
    <row r="279" spans="2:9" ht="24">
      <c r="B279" s="2">
        <v>8</v>
      </c>
      <c r="C279" s="223"/>
      <c r="F279" s="76">
        <f t="shared" si="25"/>
        <v>0</v>
      </c>
      <c r="G279" s="76" t="e">
        <f t="shared" si="23"/>
        <v>#DIV/0!</v>
      </c>
      <c r="H279" s="76" t="e">
        <f t="shared" si="24"/>
        <v>#DIV/0!</v>
      </c>
      <c r="I279" s="2" t="s">
        <v>76</v>
      </c>
    </row>
    <row r="280" spans="2:9" ht="24">
      <c r="B280" s="2">
        <v>9</v>
      </c>
      <c r="C280" s="223"/>
      <c r="F280" s="76">
        <f t="shared" si="25"/>
        <v>0</v>
      </c>
      <c r="G280" s="76" t="e">
        <f t="shared" si="23"/>
        <v>#DIV/0!</v>
      </c>
      <c r="H280" s="76" t="e">
        <f t="shared" si="24"/>
        <v>#DIV/0!</v>
      </c>
      <c r="I280" s="153" t="s">
        <v>77</v>
      </c>
    </row>
    <row r="281" spans="2:9" ht="24">
      <c r="B281" s="2">
        <v>10</v>
      </c>
      <c r="C281" s="223"/>
      <c r="F281" s="76">
        <f t="shared" si="25"/>
        <v>0</v>
      </c>
      <c r="G281" s="76" t="e">
        <f t="shared" si="23"/>
        <v>#DIV/0!</v>
      </c>
      <c r="H281" s="76" t="e">
        <f t="shared" si="24"/>
        <v>#DIV/0!</v>
      </c>
      <c r="I281" s="153" t="s">
        <v>78</v>
      </c>
    </row>
    <row r="282" spans="2:9" ht="24">
      <c r="B282" s="2">
        <v>11</v>
      </c>
      <c r="C282" s="223"/>
      <c r="F282" s="76">
        <f t="shared" si="25"/>
        <v>0</v>
      </c>
      <c r="G282" s="76" t="e">
        <f t="shared" si="23"/>
        <v>#DIV/0!</v>
      </c>
      <c r="H282" s="76" t="e">
        <f t="shared" si="24"/>
        <v>#DIV/0!</v>
      </c>
      <c r="I282" s="153" t="s">
        <v>79</v>
      </c>
    </row>
    <row r="283" spans="2:9" ht="24">
      <c r="B283" s="2">
        <v>12</v>
      </c>
      <c r="C283" s="223"/>
      <c r="F283" s="76">
        <f t="shared" si="25"/>
        <v>0</v>
      </c>
      <c r="G283" s="76" t="e">
        <f t="shared" si="23"/>
        <v>#DIV/0!</v>
      </c>
      <c r="H283" s="76" t="e">
        <f t="shared" si="24"/>
        <v>#DIV/0!</v>
      </c>
      <c r="I283" s="153" t="s">
        <v>80</v>
      </c>
    </row>
    <row r="284" spans="2:9" ht="24">
      <c r="B284" s="2">
        <v>13</v>
      </c>
      <c r="C284" s="223"/>
      <c r="F284" s="76">
        <f t="shared" si="25"/>
        <v>0</v>
      </c>
      <c r="G284" s="76" t="e">
        <f t="shared" si="23"/>
        <v>#DIV/0!</v>
      </c>
      <c r="H284" s="76" t="e">
        <f t="shared" si="24"/>
        <v>#DIV/0!</v>
      </c>
      <c r="I284" s="153" t="s">
        <v>81</v>
      </c>
    </row>
    <row r="285" spans="2:9" ht="24">
      <c r="B285" s="2">
        <v>14</v>
      </c>
      <c r="C285" s="223"/>
      <c r="F285" s="76">
        <f t="shared" si="25"/>
        <v>0</v>
      </c>
      <c r="G285" s="76" t="e">
        <f t="shared" si="23"/>
        <v>#DIV/0!</v>
      </c>
      <c r="H285" s="76" t="e">
        <f t="shared" si="24"/>
        <v>#DIV/0!</v>
      </c>
      <c r="I285" s="153" t="s">
        <v>82</v>
      </c>
    </row>
    <row r="286" spans="2:9" ht="24">
      <c r="B286" s="2">
        <v>15</v>
      </c>
      <c r="C286" s="223"/>
      <c r="F286" s="76">
        <f t="shared" si="25"/>
        <v>0</v>
      </c>
      <c r="G286" s="76" t="e">
        <f t="shared" si="23"/>
        <v>#DIV/0!</v>
      </c>
      <c r="H286" s="76" t="e">
        <f t="shared" si="24"/>
        <v>#DIV/0!</v>
      </c>
      <c r="I286" s="153" t="s">
        <v>83</v>
      </c>
    </row>
    <row r="287" spans="2:9" ht="24">
      <c r="B287" s="2">
        <v>16</v>
      </c>
      <c r="C287" s="223"/>
      <c r="F287" s="76">
        <f t="shared" si="25"/>
        <v>0</v>
      </c>
      <c r="G287" s="76" t="e">
        <f t="shared" si="23"/>
        <v>#DIV/0!</v>
      </c>
      <c r="H287" s="76" t="e">
        <f t="shared" si="24"/>
        <v>#DIV/0!</v>
      </c>
      <c r="I287" s="153" t="s">
        <v>84</v>
      </c>
    </row>
    <row r="288" spans="2:9" ht="24">
      <c r="B288" s="2">
        <v>17</v>
      </c>
      <c r="C288" s="223"/>
      <c r="F288" s="76">
        <f t="shared" si="25"/>
        <v>0</v>
      </c>
      <c r="G288" s="76" t="e">
        <f t="shared" si="23"/>
        <v>#DIV/0!</v>
      </c>
      <c r="H288" s="76" t="e">
        <f t="shared" si="24"/>
        <v>#DIV/0!</v>
      </c>
      <c r="I288" s="153" t="s">
        <v>85</v>
      </c>
    </row>
    <row r="289" spans="2:9" ht="24">
      <c r="B289" s="2">
        <v>18</v>
      </c>
      <c r="C289" s="223"/>
      <c r="F289" s="76">
        <f t="shared" si="25"/>
        <v>0</v>
      </c>
      <c r="G289" s="76" t="e">
        <f t="shared" si="23"/>
        <v>#DIV/0!</v>
      </c>
      <c r="H289" s="76" t="e">
        <f t="shared" si="24"/>
        <v>#DIV/0!</v>
      </c>
      <c r="I289" s="153" t="s">
        <v>86</v>
      </c>
    </row>
    <row r="290" spans="2:9" ht="24">
      <c r="B290" s="2">
        <v>19</v>
      </c>
      <c r="C290" s="223"/>
      <c r="F290" s="76">
        <f t="shared" si="25"/>
        <v>0</v>
      </c>
      <c r="G290" s="76" t="e">
        <f t="shared" si="23"/>
        <v>#DIV/0!</v>
      </c>
      <c r="H290" s="76" t="e">
        <f t="shared" si="24"/>
        <v>#DIV/0!</v>
      </c>
      <c r="I290" s="153" t="s">
        <v>87</v>
      </c>
    </row>
    <row r="291" spans="2:9" ht="24">
      <c r="B291" s="2">
        <v>20</v>
      </c>
      <c r="C291" s="223"/>
      <c r="F291" s="76">
        <f t="shared" si="25"/>
        <v>0</v>
      </c>
      <c r="G291" s="76" t="e">
        <f t="shared" si="23"/>
        <v>#DIV/0!</v>
      </c>
      <c r="H291" s="76" t="e">
        <f t="shared" si="24"/>
        <v>#DIV/0!</v>
      </c>
      <c r="I291" s="153" t="s">
        <v>88</v>
      </c>
    </row>
    <row r="292" spans="2:9" ht="24">
      <c r="B292" s="2">
        <v>21</v>
      </c>
      <c r="C292" s="223"/>
      <c r="F292" s="76">
        <f t="shared" si="25"/>
        <v>0</v>
      </c>
      <c r="G292" s="76" t="e">
        <f t="shared" si="23"/>
        <v>#DIV/0!</v>
      </c>
      <c r="H292" s="76" t="e">
        <f t="shared" si="24"/>
        <v>#DIV/0!</v>
      </c>
      <c r="I292" s="153" t="s">
        <v>89</v>
      </c>
    </row>
    <row r="293" spans="2:9" ht="24">
      <c r="B293" s="2">
        <v>22</v>
      </c>
      <c r="C293" s="223"/>
      <c r="F293" s="76">
        <f t="shared" si="25"/>
        <v>0</v>
      </c>
      <c r="G293" s="76" t="e">
        <f t="shared" si="23"/>
        <v>#DIV/0!</v>
      </c>
      <c r="H293" s="76" t="e">
        <f t="shared" si="24"/>
        <v>#DIV/0!</v>
      </c>
      <c r="I293" s="153" t="s">
        <v>90</v>
      </c>
    </row>
    <row r="294" spans="2:9" ht="24">
      <c r="B294" s="2">
        <v>23</v>
      </c>
      <c r="C294" s="223"/>
      <c r="F294" s="76">
        <f t="shared" si="25"/>
        <v>0</v>
      </c>
      <c r="G294" s="76" t="e">
        <f t="shared" si="23"/>
        <v>#DIV/0!</v>
      </c>
      <c r="H294" s="76" t="e">
        <f t="shared" si="24"/>
        <v>#DIV/0!</v>
      </c>
      <c r="I294" s="153" t="s">
        <v>91</v>
      </c>
    </row>
    <row r="295" spans="2:15" ht="24">
      <c r="B295" s="2">
        <v>24</v>
      </c>
      <c r="C295" s="223"/>
      <c r="F295" s="76">
        <f t="shared" si="25"/>
        <v>0</v>
      </c>
      <c r="I295" s="153" t="s">
        <v>92</v>
      </c>
      <c r="N295" s="76" t="e">
        <f>+AVERAGE(J295:L295)</f>
        <v>#DIV/0!</v>
      </c>
      <c r="O295" s="76" t="e">
        <f>N295*F295</f>
        <v>#DIV/0!</v>
      </c>
    </row>
    <row r="296" spans="2:15" ht="24">
      <c r="B296" s="2">
        <v>25</v>
      </c>
      <c r="C296" s="223"/>
      <c r="F296" s="76">
        <f t="shared" si="25"/>
        <v>0</v>
      </c>
      <c r="I296" s="153" t="s">
        <v>71</v>
      </c>
      <c r="N296" s="76" t="e">
        <f>+AVERAGE(J296:L296)</f>
        <v>#DIV/0!</v>
      </c>
      <c r="O296" s="76" t="e">
        <f>N296*F296</f>
        <v>#DIV/0!</v>
      </c>
    </row>
    <row r="297" spans="2:9" ht="24">
      <c r="B297" s="2">
        <v>26</v>
      </c>
      <c r="C297" s="223"/>
      <c r="F297" s="76">
        <f t="shared" si="25"/>
        <v>0</v>
      </c>
      <c r="G297" s="76" t="e">
        <f aca="true" t="shared" si="26" ref="G297:G335">+AVERAGE(J297:L297)</f>
        <v>#DIV/0!</v>
      </c>
      <c r="H297" s="76" t="e">
        <f aca="true" t="shared" si="27" ref="H297:H335">G297*F297</f>
        <v>#DIV/0!</v>
      </c>
      <c r="I297" s="153" t="s">
        <v>72</v>
      </c>
    </row>
    <row r="298" spans="2:9" ht="24">
      <c r="B298" s="2">
        <v>27</v>
      </c>
      <c r="C298" s="223"/>
      <c r="F298" s="76">
        <f t="shared" si="25"/>
        <v>0</v>
      </c>
      <c r="G298" s="76" t="e">
        <f t="shared" si="26"/>
        <v>#DIV/0!</v>
      </c>
      <c r="H298" s="76" t="e">
        <f t="shared" si="27"/>
        <v>#DIV/0!</v>
      </c>
      <c r="I298" s="153" t="s">
        <v>73</v>
      </c>
    </row>
    <row r="299" spans="2:9" ht="24">
      <c r="B299" s="2">
        <v>28</v>
      </c>
      <c r="C299" s="223"/>
      <c r="F299" s="76">
        <f t="shared" si="25"/>
        <v>0</v>
      </c>
      <c r="G299" s="76" t="e">
        <f t="shared" si="26"/>
        <v>#DIV/0!</v>
      </c>
      <c r="H299" s="76" t="e">
        <f t="shared" si="27"/>
        <v>#DIV/0!</v>
      </c>
      <c r="I299" s="153" t="s">
        <v>74</v>
      </c>
    </row>
    <row r="300" spans="2:9" ht="24">
      <c r="B300" s="2">
        <v>29</v>
      </c>
      <c r="C300" s="223"/>
      <c r="F300" s="76">
        <f t="shared" si="25"/>
        <v>0</v>
      </c>
      <c r="G300" s="76" t="e">
        <f t="shared" si="26"/>
        <v>#DIV/0!</v>
      </c>
      <c r="H300" s="76" t="e">
        <f t="shared" si="27"/>
        <v>#DIV/0!</v>
      </c>
      <c r="I300" s="153" t="s">
        <v>75</v>
      </c>
    </row>
    <row r="301" spans="2:12" s="195" customFormat="1" ht="24.75" thickBot="1">
      <c r="B301" s="191">
        <v>30</v>
      </c>
      <c r="C301" s="223"/>
      <c r="D301" s="192"/>
      <c r="E301" s="192"/>
      <c r="F301" s="192">
        <f t="shared" si="25"/>
        <v>0</v>
      </c>
      <c r="G301" s="192" t="e">
        <f t="shared" si="26"/>
        <v>#DIV/0!</v>
      </c>
      <c r="H301" s="192" t="e">
        <f t="shared" si="27"/>
        <v>#DIV/0!</v>
      </c>
      <c r="I301" s="193" t="s">
        <v>93</v>
      </c>
      <c r="J301" s="220"/>
      <c r="K301" s="220"/>
      <c r="L301" s="220"/>
    </row>
    <row r="302" spans="2:9" ht="24">
      <c r="B302" s="2">
        <v>1</v>
      </c>
      <c r="C302" s="223"/>
      <c r="F302" s="76">
        <f t="shared" si="25"/>
        <v>0</v>
      </c>
      <c r="G302" s="76" t="e">
        <f t="shared" si="26"/>
        <v>#DIV/0!</v>
      </c>
      <c r="H302" s="76" t="e">
        <f t="shared" si="27"/>
        <v>#DIV/0!</v>
      </c>
      <c r="I302" s="153" t="s">
        <v>43</v>
      </c>
    </row>
    <row r="303" spans="2:9" ht="24">
      <c r="B303" s="2">
        <v>2</v>
      </c>
      <c r="C303" s="223"/>
      <c r="F303" s="76">
        <f t="shared" si="25"/>
        <v>0</v>
      </c>
      <c r="G303" s="76" t="e">
        <f t="shared" si="26"/>
        <v>#DIV/0!</v>
      </c>
      <c r="H303" s="76" t="e">
        <f t="shared" si="27"/>
        <v>#DIV/0!</v>
      </c>
      <c r="I303" s="153" t="s">
        <v>44</v>
      </c>
    </row>
    <row r="304" spans="2:9" ht="24">
      <c r="B304" s="2">
        <v>3</v>
      </c>
      <c r="C304" s="223"/>
      <c r="F304" s="76">
        <f t="shared" si="25"/>
        <v>0</v>
      </c>
      <c r="G304" s="76" t="e">
        <f t="shared" si="26"/>
        <v>#DIV/0!</v>
      </c>
      <c r="H304" s="76" t="e">
        <f t="shared" si="27"/>
        <v>#DIV/0!</v>
      </c>
      <c r="I304" s="153" t="s">
        <v>45</v>
      </c>
    </row>
    <row r="305" spans="2:9" ht="24">
      <c r="B305" s="154">
        <v>4</v>
      </c>
      <c r="C305" s="223"/>
      <c r="F305" s="76">
        <f t="shared" si="25"/>
        <v>0</v>
      </c>
      <c r="G305" s="76" t="e">
        <f t="shared" si="26"/>
        <v>#DIV/0!</v>
      </c>
      <c r="H305" s="76" t="e">
        <f t="shared" si="27"/>
        <v>#DIV/0!</v>
      </c>
      <c r="I305" s="153" t="s">
        <v>46</v>
      </c>
    </row>
    <row r="306" spans="2:9" ht="24">
      <c r="B306" s="2">
        <v>5</v>
      </c>
      <c r="C306" s="223"/>
      <c r="F306" s="76">
        <f t="shared" si="25"/>
        <v>0</v>
      </c>
      <c r="G306" s="76" t="e">
        <f t="shared" si="26"/>
        <v>#DIV/0!</v>
      </c>
      <c r="H306" s="76" t="e">
        <f t="shared" si="27"/>
        <v>#DIV/0!</v>
      </c>
      <c r="I306" s="153" t="s">
        <v>47</v>
      </c>
    </row>
    <row r="307" spans="2:9" ht="24">
      <c r="B307" s="2">
        <v>6</v>
      </c>
      <c r="C307" s="223"/>
      <c r="F307" s="76">
        <f t="shared" si="25"/>
        <v>0</v>
      </c>
      <c r="G307" s="76" t="e">
        <f t="shared" si="26"/>
        <v>#DIV/0!</v>
      </c>
      <c r="H307" s="76" t="e">
        <f t="shared" si="27"/>
        <v>#DIV/0!</v>
      </c>
      <c r="I307" s="153" t="s">
        <v>48</v>
      </c>
    </row>
    <row r="308" spans="2:9" ht="24">
      <c r="B308" s="2">
        <v>7</v>
      </c>
      <c r="C308" s="223"/>
      <c r="F308" s="76">
        <f t="shared" si="25"/>
        <v>0</v>
      </c>
      <c r="G308" s="76" t="e">
        <f t="shared" si="26"/>
        <v>#DIV/0!</v>
      </c>
      <c r="H308" s="76" t="e">
        <f t="shared" si="27"/>
        <v>#DIV/0!</v>
      </c>
      <c r="I308" s="153" t="s">
        <v>49</v>
      </c>
    </row>
    <row r="309" spans="2:9" ht="24">
      <c r="B309" s="2">
        <v>8</v>
      </c>
      <c r="C309" s="223"/>
      <c r="F309" s="76">
        <f t="shared" si="25"/>
        <v>0</v>
      </c>
      <c r="G309" s="76" t="e">
        <f t="shared" si="26"/>
        <v>#DIV/0!</v>
      </c>
      <c r="H309" s="76" t="e">
        <f t="shared" si="27"/>
        <v>#DIV/0!</v>
      </c>
      <c r="I309" s="153" t="s">
        <v>76</v>
      </c>
    </row>
    <row r="310" spans="2:9" ht="24">
      <c r="B310" s="2">
        <v>9</v>
      </c>
      <c r="C310" s="223"/>
      <c r="F310" s="76">
        <f t="shared" si="25"/>
        <v>0</v>
      </c>
      <c r="G310" s="76" t="e">
        <f t="shared" si="26"/>
        <v>#DIV/0!</v>
      </c>
      <c r="H310" s="76" t="e">
        <f t="shared" si="27"/>
        <v>#DIV/0!</v>
      </c>
      <c r="I310" s="153" t="s">
        <v>77</v>
      </c>
    </row>
    <row r="311" spans="2:9" ht="24">
      <c r="B311" s="2">
        <v>10</v>
      </c>
      <c r="C311" s="223"/>
      <c r="F311" s="76">
        <f t="shared" si="25"/>
        <v>0</v>
      </c>
      <c r="G311" s="76" t="e">
        <f t="shared" si="26"/>
        <v>#DIV/0!</v>
      </c>
      <c r="H311" s="76" t="e">
        <f t="shared" si="27"/>
        <v>#DIV/0!</v>
      </c>
      <c r="I311" s="153" t="s">
        <v>78</v>
      </c>
    </row>
    <row r="312" spans="2:9" ht="24">
      <c r="B312" s="2">
        <v>11</v>
      </c>
      <c r="C312" s="223"/>
      <c r="F312" s="76">
        <f t="shared" si="25"/>
        <v>0</v>
      </c>
      <c r="G312" s="76" t="e">
        <f t="shared" si="26"/>
        <v>#DIV/0!</v>
      </c>
      <c r="H312" s="76" t="e">
        <f t="shared" si="27"/>
        <v>#DIV/0!</v>
      </c>
      <c r="I312" s="153" t="s">
        <v>79</v>
      </c>
    </row>
    <row r="313" spans="2:9" ht="24">
      <c r="B313" s="2">
        <v>12</v>
      </c>
      <c r="C313" s="223"/>
      <c r="F313" s="76">
        <f t="shared" si="25"/>
        <v>0</v>
      </c>
      <c r="G313" s="76" t="e">
        <f t="shared" si="26"/>
        <v>#DIV/0!</v>
      </c>
      <c r="H313" s="76" t="e">
        <f t="shared" si="27"/>
        <v>#DIV/0!</v>
      </c>
      <c r="I313" s="153" t="s">
        <v>80</v>
      </c>
    </row>
    <row r="314" spans="2:9" ht="24">
      <c r="B314" s="2">
        <v>13</v>
      </c>
      <c r="C314" s="223"/>
      <c r="F314" s="76">
        <f t="shared" si="25"/>
        <v>0</v>
      </c>
      <c r="G314" s="76" t="e">
        <f t="shared" si="26"/>
        <v>#DIV/0!</v>
      </c>
      <c r="H314" s="76" t="e">
        <f t="shared" si="27"/>
        <v>#DIV/0!</v>
      </c>
      <c r="I314" s="153" t="s">
        <v>81</v>
      </c>
    </row>
    <row r="315" spans="2:9" ht="24">
      <c r="B315" s="2">
        <v>14</v>
      </c>
      <c r="C315" s="223"/>
      <c r="F315" s="76">
        <f t="shared" si="25"/>
        <v>0</v>
      </c>
      <c r="G315" s="76" t="e">
        <f t="shared" si="26"/>
        <v>#DIV/0!</v>
      </c>
      <c r="H315" s="76" t="e">
        <f t="shared" si="27"/>
        <v>#DIV/0!</v>
      </c>
      <c r="I315" s="153" t="s">
        <v>82</v>
      </c>
    </row>
    <row r="316" spans="2:9" ht="24">
      <c r="B316" s="2">
        <v>15</v>
      </c>
      <c r="C316" s="223"/>
      <c r="F316" s="76">
        <f t="shared" si="25"/>
        <v>0</v>
      </c>
      <c r="G316" s="76" t="e">
        <f t="shared" si="26"/>
        <v>#DIV/0!</v>
      </c>
      <c r="H316" s="76" t="e">
        <f t="shared" si="27"/>
        <v>#DIV/0!</v>
      </c>
      <c r="I316" s="153" t="s">
        <v>83</v>
      </c>
    </row>
    <row r="317" spans="2:9" ht="24">
      <c r="B317" s="2">
        <v>16</v>
      </c>
      <c r="C317" s="223"/>
      <c r="F317" s="76">
        <f t="shared" si="25"/>
        <v>0</v>
      </c>
      <c r="G317" s="76" t="e">
        <f t="shared" si="26"/>
        <v>#DIV/0!</v>
      </c>
      <c r="H317" s="76" t="e">
        <f t="shared" si="27"/>
        <v>#DIV/0!</v>
      </c>
      <c r="I317" s="153" t="s">
        <v>84</v>
      </c>
    </row>
    <row r="318" spans="2:9" ht="24">
      <c r="B318" s="2">
        <v>17</v>
      </c>
      <c r="C318" s="223"/>
      <c r="F318" s="76">
        <f t="shared" si="25"/>
        <v>0</v>
      </c>
      <c r="G318" s="76" t="e">
        <f t="shared" si="26"/>
        <v>#DIV/0!</v>
      </c>
      <c r="H318" s="76" t="e">
        <f t="shared" si="27"/>
        <v>#DIV/0!</v>
      </c>
      <c r="I318" s="153" t="s">
        <v>85</v>
      </c>
    </row>
    <row r="319" spans="2:9" ht="24">
      <c r="B319" s="2">
        <v>18</v>
      </c>
      <c r="C319" s="223"/>
      <c r="F319" s="76">
        <f t="shared" si="25"/>
        <v>0</v>
      </c>
      <c r="G319" s="76" t="e">
        <f t="shared" si="26"/>
        <v>#DIV/0!</v>
      </c>
      <c r="H319" s="76" t="e">
        <f t="shared" si="27"/>
        <v>#DIV/0!</v>
      </c>
      <c r="I319" s="153" t="s">
        <v>86</v>
      </c>
    </row>
    <row r="320" spans="2:9" ht="24">
      <c r="B320" s="2">
        <v>19</v>
      </c>
      <c r="C320" s="223"/>
      <c r="F320" s="76">
        <f t="shared" si="25"/>
        <v>0</v>
      </c>
      <c r="G320" s="76" t="e">
        <f t="shared" si="26"/>
        <v>#DIV/0!</v>
      </c>
      <c r="H320" s="76" t="e">
        <f t="shared" si="27"/>
        <v>#DIV/0!</v>
      </c>
      <c r="I320" s="153" t="s">
        <v>87</v>
      </c>
    </row>
    <row r="321" spans="2:9" ht="24">
      <c r="B321" s="2">
        <v>20</v>
      </c>
      <c r="C321" s="223"/>
      <c r="F321" s="76">
        <f t="shared" si="25"/>
        <v>0</v>
      </c>
      <c r="G321" s="76" t="e">
        <f t="shared" si="26"/>
        <v>#DIV/0!</v>
      </c>
      <c r="H321" s="76" t="e">
        <f t="shared" si="27"/>
        <v>#DIV/0!</v>
      </c>
      <c r="I321" s="153" t="s">
        <v>88</v>
      </c>
    </row>
    <row r="322" spans="2:9" ht="24">
      <c r="B322" s="2">
        <v>21</v>
      </c>
      <c r="C322" s="223"/>
      <c r="F322" s="76">
        <f t="shared" si="25"/>
        <v>0</v>
      </c>
      <c r="G322" s="76" t="e">
        <f t="shared" si="26"/>
        <v>#DIV/0!</v>
      </c>
      <c r="H322" s="76" t="e">
        <f t="shared" si="27"/>
        <v>#DIV/0!</v>
      </c>
      <c r="I322" s="153" t="s">
        <v>89</v>
      </c>
    </row>
    <row r="323" spans="2:9" ht="24">
      <c r="B323" s="2">
        <v>22</v>
      </c>
      <c r="C323" s="223"/>
      <c r="F323" s="76">
        <f t="shared" si="25"/>
        <v>0</v>
      </c>
      <c r="G323" s="76" t="e">
        <f t="shared" si="26"/>
        <v>#DIV/0!</v>
      </c>
      <c r="H323" s="76" t="e">
        <f t="shared" si="27"/>
        <v>#DIV/0!</v>
      </c>
      <c r="I323" s="153" t="s">
        <v>90</v>
      </c>
    </row>
    <row r="324" spans="2:9" ht="24">
      <c r="B324" s="2">
        <v>23</v>
      </c>
      <c r="C324" s="223"/>
      <c r="F324" s="76">
        <f t="shared" si="25"/>
        <v>0</v>
      </c>
      <c r="G324" s="76" t="e">
        <f t="shared" si="26"/>
        <v>#DIV/0!</v>
      </c>
      <c r="H324" s="76" t="e">
        <f t="shared" si="27"/>
        <v>#DIV/0!</v>
      </c>
      <c r="I324" s="153" t="s">
        <v>91</v>
      </c>
    </row>
    <row r="325" spans="2:9" ht="24">
      <c r="B325" s="2">
        <v>24</v>
      </c>
      <c r="C325" s="223"/>
      <c r="F325" s="76">
        <f t="shared" si="25"/>
        <v>0</v>
      </c>
      <c r="G325" s="76" t="e">
        <f t="shared" si="26"/>
        <v>#DIV/0!</v>
      </c>
      <c r="H325" s="76" t="e">
        <f t="shared" si="27"/>
        <v>#DIV/0!</v>
      </c>
      <c r="I325" s="153" t="s">
        <v>92</v>
      </c>
    </row>
    <row r="326" spans="2:9" ht="24">
      <c r="B326" s="2">
        <v>25</v>
      </c>
      <c r="C326" s="223"/>
      <c r="F326" s="76">
        <f t="shared" si="25"/>
        <v>0</v>
      </c>
      <c r="G326" s="76" t="e">
        <f t="shared" si="26"/>
        <v>#DIV/0!</v>
      </c>
      <c r="H326" s="76" t="e">
        <f t="shared" si="27"/>
        <v>#DIV/0!</v>
      </c>
      <c r="I326" s="153" t="s">
        <v>71</v>
      </c>
    </row>
    <row r="327" spans="2:9" ht="24">
      <c r="B327" s="2">
        <v>26</v>
      </c>
      <c r="C327" s="223"/>
      <c r="F327" s="76">
        <f t="shared" si="25"/>
        <v>0</v>
      </c>
      <c r="G327" s="76" t="e">
        <f t="shared" si="26"/>
        <v>#DIV/0!</v>
      </c>
      <c r="H327" s="76" t="e">
        <f t="shared" si="27"/>
        <v>#DIV/0!</v>
      </c>
      <c r="I327" s="153" t="s">
        <v>72</v>
      </c>
    </row>
    <row r="328" spans="2:9" ht="24">
      <c r="B328" s="2">
        <v>27</v>
      </c>
      <c r="C328" s="223"/>
      <c r="F328" s="76">
        <f t="shared" si="25"/>
        <v>0</v>
      </c>
      <c r="G328" s="76" t="e">
        <f t="shared" si="26"/>
        <v>#DIV/0!</v>
      </c>
      <c r="H328" s="76" t="e">
        <f t="shared" si="27"/>
        <v>#DIV/0!</v>
      </c>
      <c r="I328" s="153" t="s">
        <v>73</v>
      </c>
    </row>
    <row r="329" spans="2:9" ht="24">
      <c r="B329" s="2">
        <v>28</v>
      </c>
      <c r="C329" s="223"/>
      <c r="F329" s="76">
        <f t="shared" si="25"/>
        <v>0</v>
      </c>
      <c r="G329" s="76" t="e">
        <f t="shared" si="26"/>
        <v>#DIV/0!</v>
      </c>
      <c r="H329" s="76" t="e">
        <f t="shared" si="27"/>
        <v>#DIV/0!</v>
      </c>
      <c r="I329" s="153" t="s">
        <v>74</v>
      </c>
    </row>
    <row r="330" spans="2:9" ht="24">
      <c r="B330" s="2">
        <v>29</v>
      </c>
      <c r="C330" s="223"/>
      <c r="F330" s="76">
        <f t="shared" si="25"/>
        <v>0</v>
      </c>
      <c r="G330" s="76" t="e">
        <f t="shared" si="26"/>
        <v>#DIV/0!</v>
      </c>
      <c r="H330" s="76" t="e">
        <f t="shared" si="27"/>
        <v>#DIV/0!</v>
      </c>
      <c r="I330" s="153" t="s">
        <v>75</v>
      </c>
    </row>
    <row r="331" spans="2:9" ht="24">
      <c r="B331" s="2">
        <v>30</v>
      </c>
      <c r="C331" s="223"/>
      <c r="F331" s="76">
        <f t="shared" si="25"/>
        <v>0</v>
      </c>
      <c r="G331" s="76" t="e">
        <f t="shared" si="26"/>
        <v>#DIV/0!</v>
      </c>
      <c r="H331" s="76" t="e">
        <f t="shared" si="27"/>
        <v>#DIV/0!</v>
      </c>
      <c r="I331" s="153" t="s">
        <v>93</v>
      </c>
    </row>
    <row r="332" spans="2:9" ht="24">
      <c r="B332" s="2">
        <v>31</v>
      </c>
      <c r="C332" s="223"/>
      <c r="F332" s="76">
        <f t="shared" si="25"/>
        <v>0</v>
      </c>
      <c r="G332" s="76" t="e">
        <f t="shared" si="26"/>
        <v>#DIV/0!</v>
      </c>
      <c r="H332" s="76" t="e">
        <f t="shared" si="27"/>
        <v>#DIV/0!</v>
      </c>
      <c r="I332" s="153" t="s">
        <v>94</v>
      </c>
    </row>
    <row r="333" spans="2:12" s="195" customFormat="1" ht="24.75" thickBot="1">
      <c r="B333" s="191">
        <v>32</v>
      </c>
      <c r="C333" s="223"/>
      <c r="D333" s="192"/>
      <c r="E333" s="192"/>
      <c r="F333" s="192">
        <f t="shared" si="25"/>
        <v>0</v>
      </c>
      <c r="G333" s="192" t="e">
        <f t="shared" si="26"/>
        <v>#DIV/0!</v>
      </c>
      <c r="H333" s="192" t="e">
        <f t="shared" si="27"/>
        <v>#DIV/0!</v>
      </c>
      <c r="I333" s="191" t="s">
        <v>95</v>
      </c>
      <c r="J333" s="220"/>
      <c r="K333" s="220"/>
      <c r="L333" s="220"/>
    </row>
    <row r="334" spans="2:9" ht="24">
      <c r="B334" s="2">
        <v>1</v>
      </c>
      <c r="C334" s="223"/>
      <c r="F334" s="76">
        <f t="shared" si="25"/>
        <v>0</v>
      </c>
      <c r="G334" s="76" t="e">
        <f t="shared" si="26"/>
        <v>#DIV/0!</v>
      </c>
      <c r="H334" s="76" t="e">
        <f t="shared" si="27"/>
        <v>#DIV/0!</v>
      </c>
      <c r="I334" s="153" t="s">
        <v>43</v>
      </c>
    </row>
    <row r="335" spans="2:9" ht="24">
      <c r="B335" s="2">
        <v>2</v>
      </c>
      <c r="C335" s="223"/>
      <c r="F335" s="76">
        <f t="shared" si="25"/>
        <v>0</v>
      </c>
      <c r="G335" s="76" t="e">
        <f t="shared" si="26"/>
        <v>#DIV/0!</v>
      </c>
      <c r="H335" s="76" t="e">
        <f t="shared" si="27"/>
        <v>#DIV/0!</v>
      </c>
      <c r="I335" s="153" t="s">
        <v>44</v>
      </c>
    </row>
    <row r="336" spans="2:9" ht="24">
      <c r="B336" s="2">
        <v>3</v>
      </c>
      <c r="C336" s="223"/>
      <c r="F336" s="76">
        <f t="shared" si="25"/>
        <v>0</v>
      </c>
      <c r="I336" s="153" t="s">
        <v>45</v>
      </c>
    </row>
    <row r="337" spans="2:9" ht="24">
      <c r="B337" s="154">
        <v>4</v>
      </c>
      <c r="C337" s="223"/>
      <c r="F337" s="76">
        <f t="shared" si="25"/>
        <v>0</v>
      </c>
      <c r="I337" s="153" t="s">
        <v>46</v>
      </c>
    </row>
    <row r="338" spans="2:9" ht="24">
      <c r="B338" s="2">
        <v>5</v>
      </c>
      <c r="C338" s="223"/>
      <c r="I338" s="153" t="s">
        <v>47</v>
      </c>
    </row>
    <row r="339" spans="2:9" ht="24">
      <c r="B339" s="2">
        <v>6</v>
      </c>
      <c r="C339" s="223"/>
      <c r="I339" s="153" t="s">
        <v>48</v>
      </c>
    </row>
    <row r="340" spans="2:9" ht="24">
      <c r="B340" s="2">
        <v>7</v>
      </c>
      <c r="C340" s="223"/>
      <c r="I340" s="153" t="s">
        <v>49</v>
      </c>
    </row>
    <row r="341" spans="2:9" ht="24">
      <c r="B341" s="2">
        <v>8</v>
      </c>
      <c r="C341" s="223"/>
      <c r="I341" s="153" t="s">
        <v>76</v>
      </c>
    </row>
    <row r="342" spans="2:9" ht="24">
      <c r="B342" s="2">
        <v>9</v>
      </c>
      <c r="C342" s="223"/>
      <c r="I342" s="153" t="s">
        <v>77</v>
      </c>
    </row>
    <row r="343" spans="2:9" ht="24">
      <c r="B343" s="2">
        <v>10</v>
      </c>
      <c r="C343" s="223"/>
      <c r="I343" s="153" t="s">
        <v>78</v>
      </c>
    </row>
    <row r="344" spans="2:9" ht="24">
      <c r="B344" s="2">
        <v>11</v>
      </c>
      <c r="C344" s="223"/>
      <c r="I344" s="153" t="s">
        <v>79</v>
      </c>
    </row>
    <row r="345" spans="2:9" ht="24">
      <c r="B345" s="2">
        <v>12</v>
      </c>
      <c r="C345" s="223"/>
      <c r="I345" s="153" t="s">
        <v>80</v>
      </c>
    </row>
    <row r="346" spans="2:9" ht="24">
      <c r="B346" s="2">
        <v>13</v>
      </c>
      <c r="C346" s="223"/>
      <c r="I346" s="153" t="s">
        <v>81</v>
      </c>
    </row>
    <row r="347" spans="2:9" ht="24">
      <c r="B347" s="2">
        <v>14</v>
      </c>
      <c r="C347" s="223"/>
      <c r="I347" s="153" t="s">
        <v>82</v>
      </c>
    </row>
    <row r="348" spans="2:9" ht="24">
      <c r="B348" s="2">
        <v>15</v>
      </c>
      <c r="C348" s="223"/>
      <c r="I348" s="153" t="s">
        <v>83</v>
      </c>
    </row>
    <row r="349" spans="2:9" ht="24">
      <c r="B349" s="2">
        <v>16</v>
      </c>
      <c r="C349" s="223"/>
      <c r="I349" s="153" t="s">
        <v>84</v>
      </c>
    </row>
    <row r="350" spans="2:9" ht="24">
      <c r="B350" s="2">
        <v>17</v>
      </c>
      <c r="C350" s="223"/>
      <c r="I350" s="153" t="s">
        <v>85</v>
      </c>
    </row>
    <row r="351" spans="2:9" ht="24">
      <c r="B351" s="2">
        <v>18</v>
      </c>
      <c r="C351" s="223"/>
      <c r="I351" s="153" t="s">
        <v>86</v>
      </c>
    </row>
    <row r="352" spans="2:9" ht="24">
      <c r="B352" s="2">
        <v>19</v>
      </c>
      <c r="C352" s="223"/>
      <c r="I352" s="153" t="s">
        <v>87</v>
      </c>
    </row>
    <row r="353" spans="2:9" ht="24">
      <c r="B353" s="2">
        <v>20</v>
      </c>
      <c r="C353" s="223"/>
      <c r="I353" s="153" t="s">
        <v>88</v>
      </c>
    </row>
    <row r="354" spans="2:9" ht="24">
      <c r="B354" s="2">
        <v>21</v>
      </c>
      <c r="C354" s="223"/>
      <c r="I354" s="153" t="s">
        <v>89</v>
      </c>
    </row>
    <row r="355" spans="2:9" ht="24">
      <c r="B355" s="2">
        <v>22</v>
      </c>
      <c r="C355" s="223"/>
      <c r="I355" s="153" t="s">
        <v>90</v>
      </c>
    </row>
    <row r="356" spans="2:9" ht="24">
      <c r="B356" s="2">
        <v>23</v>
      </c>
      <c r="C356" s="223"/>
      <c r="I356" s="153" t="s">
        <v>91</v>
      </c>
    </row>
    <row r="357" spans="2:9" ht="24">
      <c r="B357" s="2">
        <v>24</v>
      </c>
      <c r="C357" s="223"/>
      <c r="I357" s="153" t="s">
        <v>92</v>
      </c>
    </row>
    <row r="358" spans="2:9" ht="24">
      <c r="B358" s="2">
        <v>25</v>
      </c>
      <c r="C358" s="223"/>
      <c r="I358" s="153" t="s">
        <v>71</v>
      </c>
    </row>
    <row r="359" spans="2:9" ht="24">
      <c r="B359" s="2">
        <v>26</v>
      </c>
      <c r="C359" s="223"/>
      <c r="I359" s="153" t="s">
        <v>72</v>
      </c>
    </row>
    <row r="360" spans="2:9" ht="24">
      <c r="B360" s="2">
        <v>27</v>
      </c>
      <c r="C360" s="223"/>
      <c r="I360" s="153" t="s">
        <v>73</v>
      </c>
    </row>
    <row r="361" spans="2:9" ht="24">
      <c r="B361" s="2">
        <v>28</v>
      </c>
      <c r="C361" s="223"/>
      <c r="I361" s="153" t="s">
        <v>74</v>
      </c>
    </row>
    <row r="362" spans="2:9" ht="24">
      <c r="B362" s="2">
        <v>29</v>
      </c>
      <c r="C362" s="223"/>
      <c r="I362" s="153" t="s">
        <v>75</v>
      </c>
    </row>
    <row r="363" spans="2:9" ht="24">
      <c r="B363" s="2">
        <v>30</v>
      </c>
      <c r="C363" s="223"/>
      <c r="I363" s="153" t="s">
        <v>93</v>
      </c>
    </row>
    <row r="364" spans="2:9" ht="24">
      <c r="B364" s="2">
        <v>31</v>
      </c>
      <c r="C364" s="223"/>
      <c r="I364" s="153" t="s">
        <v>94</v>
      </c>
    </row>
    <row r="365" spans="2:9" ht="24.75" thickBot="1">
      <c r="B365" s="191">
        <v>32</v>
      </c>
      <c r="C365" s="223"/>
      <c r="I365" s="191" t="s">
        <v>95</v>
      </c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43"/>
  <sheetViews>
    <sheetView zoomScalePageLayoutView="0" workbookViewId="0" topLeftCell="A1">
      <selection activeCell="A3" sqref="A3:C3"/>
    </sheetView>
  </sheetViews>
  <sheetFormatPr defaultColWidth="9.140625" defaultRowHeight="23.25"/>
  <cols>
    <col min="1" max="1" width="9.8515625" style="37" bestFit="1" customWidth="1"/>
    <col min="2" max="2" width="10.28125" style="37" customWidth="1"/>
    <col min="3" max="3" width="7.28125" style="37" customWidth="1"/>
    <col min="4" max="4" width="10.57421875" style="37" customWidth="1"/>
    <col min="5" max="5" width="11.57421875" style="37" bestFit="1" customWidth="1"/>
    <col min="6" max="6" width="9.8515625" style="37" customWidth="1"/>
    <col min="7" max="7" width="10.7109375" style="37" bestFit="1" customWidth="1"/>
    <col min="8" max="8" width="3.140625" style="37" customWidth="1"/>
    <col min="9" max="9" width="9.421875" style="37" bestFit="1" customWidth="1"/>
    <col min="10" max="12" width="8.421875" style="37" bestFit="1" customWidth="1"/>
    <col min="13" max="16384" width="9.140625" style="37" customWidth="1"/>
  </cols>
  <sheetData>
    <row r="1" spans="1:12" s="13" customFormat="1" ht="21" customHeight="1">
      <c r="A1" s="284" t="s">
        <v>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6"/>
    </row>
    <row r="2" spans="1:12" s="13" customFormat="1" ht="21" customHeight="1">
      <c r="A2" s="284" t="s">
        <v>175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6"/>
    </row>
    <row r="3" spans="1:12" s="13" customFormat="1" ht="21" customHeight="1">
      <c r="A3" s="287" t="s">
        <v>137</v>
      </c>
      <c r="B3" s="287"/>
      <c r="C3" s="287"/>
      <c r="D3" s="288" t="s">
        <v>168</v>
      </c>
      <c r="E3" s="288"/>
      <c r="F3" s="288"/>
      <c r="G3" s="274" t="s">
        <v>169</v>
      </c>
      <c r="H3" s="274"/>
      <c r="I3" s="274"/>
      <c r="J3" s="275" t="s">
        <v>174</v>
      </c>
      <c r="K3" s="275"/>
      <c r="L3" s="275"/>
    </row>
    <row r="4" spans="1:12" s="13" customFormat="1" ht="21" customHeight="1">
      <c r="A4" s="281" t="s">
        <v>41</v>
      </c>
      <c r="B4" s="281"/>
      <c r="C4" s="281"/>
      <c r="D4" s="282" t="s">
        <v>42</v>
      </c>
      <c r="E4" s="283"/>
      <c r="F4" s="283"/>
      <c r="G4" s="274" t="s">
        <v>138</v>
      </c>
      <c r="H4" s="274"/>
      <c r="I4" s="274"/>
      <c r="J4" s="275" t="s">
        <v>22</v>
      </c>
      <c r="K4" s="275"/>
      <c r="L4" s="275"/>
    </row>
    <row r="5" spans="1:12" s="13" customFormat="1" ht="45" customHeight="1">
      <c r="A5" s="278" t="s">
        <v>4</v>
      </c>
      <c r="B5" s="14" t="s">
        <v>5</v>
      </c>
      <c r="C5" s="279" t="s">
        <v>6</v>
      </c>
      <c r="D5" s="279"/>
      <c r="E5" s="15" t="s">
        <v>7</v>
      </c>
      <c r="F5" s="16" t="s">
        <v>8</v>
      </c>
      <c r="G5" s="276" t="s">
        <v>23</v>
      </c>
      <c r="H5" s="280" t="s">
        <v>24</v>
      </c>
      <c r="I5" s="271" t="s">
        <v>25</v>
      </c>
      <c r="J5" s="273" t="s">
        <v>26</v>
      </c>
      <c r="K5" s="273"/>
      <c r="L5" s="273"/>
    </row>
    <row r="6" spans="1:12" s="13" customFormat="1" ht="42" customHeight="1">
      <c r="A6" s="278"/>
      <c r="B6" s="17" t="s">
        <v>27</v>
      </c>
      <c r="C6" s="18" t="s">
        <v>11</v>
      </c>
      <c r="D6" s="19" t="s">
        <v>12</v>
      </c>
      <c r="E6" s="20" t="s">
        <v>13</v>
      </c>
      <c r="F6" s="21" t="s">
        <v>14</v>
      </c>
      <c r="G6" s="277"/>
      <c r="H6" s="280"/>
      <c r="I6" s="272"/>
      <c r="J6" s="22" t="s">
        <v>28</v>
      </c>
      <c r="K6" s="23" t="s">
        <v>29</v>
      </c>
      <c r="L6" s="24" t="s">
        <v>30</v>
      </c>
    </row>
    <row r="7" spans="1:12" s="13" customFormat="1" ht="19.5" customHeight="1">
      <c r="A7" s="25" t="s">
        <v>15</v>
      </c>
      <c r="B7" s="26" t="s">
        <v>16</v>
      </c>
      <c r="C7" s="27" t="s">
        <v>17</v>
      </c>
      <c r="D7" s="28" t="s">
        <v>18</v>
      </c>
      <c r="E7" s="29" t="s">
        <v>31</v>
      </c>
      <c r="F7" s="30" t="s">
        <v>32</v>
      </c>
      <c r="G7" s="25" t="s">
        <v>21</v>
      </c>
      <c r="H7" s="25" t="s">
        <v>33</v>
      </c>
      <c r="I7" s="31" t="s">
        <v>15</v>
      </c>
      <c r="J7" s="32" t="s">
        <v>34</v>
      </c>
      <c r="K7" s="33" t="s">
        <v>35</v>
      </c>
      <c r="L7" s="34" t="s">
        <v>36</v>
      </c>
    </row>
    <row r="8" spans="1:12" s="35" customFormat="1" ht="16.5" customHeight="1">
      <c r="A8" s="266">
        <v>22741</v>
      </c>
      <c r="B8" s="180">
        <v>343.94</v>
      </c>
      <c r="C8" s="181">
        <v>0.14</v>
      </c>
      <c r="D8" s="182">
        <v>0.012096000000000003</v>
      </c>
      <c r="E8" s="182">
        <f>SUM(J8:L8)/3</f>
        <v>14.34803</v>
      </c>
      <c r="F8" s="182">
        <f aca="true" t="shared" si="0" ref="F8:F23">E8*D8</f>
        <v>0.17355377088000004</v>
      </c>
      <c r="G8" s="183" t="str">
        <f>+DATA!I43</f>
        <v>19-21</v>
      </c>
      <c r="H8" s="184">
        <v>1</v>
      </c>
      <c r="I8" s="267">
        <v>22741</v>
      </c>
      <c r="J8" s="186">
        <v>17.51313</v>
      </c>
      <c r="K8" s="186">
        <v>22.90648</v>
      </c>
      <c r="L8" s="186">
        <v>2.62448</v>
      </c>
    </row>
    <row r="9" spans="1:12" s="35" customFormat="1" ht="16.5" customHeight="1">
      <c r="A9" s="266">
        <v>22787</v>
      </c>
      <c r="B9" s="180">
        <v>344.1</v>
      </c>
      <c r="C9" s="181">
        <v>0.1</v>
      </c>
      <c r="D9" s="182">
        <v>0.00864</v>
      </c>
      <c r="E9" s="182">
        <f>SUM(J9:L9)/3</f>
        <v>2.6071066666666667</v>
      </c>
      <c r="F9" s="182">
        <f t="shared" si="0"/>
        <v>0.0225254016</v>
      </c>
      <c r="G9" s="183" t="str">
        <f>+DATA!I44</f>
        <v>22 - 24</v>
      </c>
      <c r="H9" s="184">
        <f aca="true" t="shared" si="1" ref="H9:H23">+H8+1</f>
        <v>2</v>
      </c>
      <c r="I9" s="267">
        <v>22787</v>
      </c>
      <c r="J9" s="186">
        <v>2.36388</v>
      </c>
      <c r="K9" s="186">
        <v>2.76472</v>
      </c>
      <c r="L9" s="186">
        <v>2.69272</v>
      </c>
    </row>
    <row r="10" spans="1:13" s="35" customFormat="1" ht="16.5" customHeight="1">
      <c r="A10" s="266">
        <v>22815</v>
      </c>
      <c r="B10" s="180">
        <v>343.95</v>
      </c>
      <c r="C10" s="181">
        <v>0.08</v>
      </c>
      <c r="D10" s="182">
        <v>0.006912000000000001</v>
      </c>
      <c r="E10" s="182">
        <f aca="true" t="shared" si="2" ref="E10:E23">SUM(J10:L10)/3</f>
        <v>26.53218666666667</v>
      </c>
      <c r="F10" s="182">
        <f t="shared" si="0"/>
        <v>0.18339047424000005</v>
      </c>
      <c r="G10" s="183" t="str">
        <f>+DATA!I45</f>
        <v>25 - 27</v>
      </c>
      <c r="H10" s="184">
        <f t="shared" si="1"/>
        <v>3</v>
      </c>
      <c r="I10" s="267">
        <v>22815</v>
      </c>
      <c r="J10" s="186">
        <v>27.29885</v>
      </c>
      <c r="K10" s="186">
        <v>29.52266</v>
      </c>
      <c r="L10" s="186">
        <v>22.77505</v>
      </c>
      <c r="M10" s="36"/>
    </row>
    <row r="11" spans="1:13" s="35" customFormat="1" ht="16.5" customHeight="1">
      <c r="A11" s="266">
        <v>22830</v>
      </c>
      <c r="B11" s="180">
        <v>344.07</v>
      </c>
      <c r="C11" s="181">
        <v>0.13</v>
      </c>
      <c r="D11" s="182">
        <v>0.011232</v>
      </c>
      <c r="E11" s="182">
        <f t="shared" si="2"/>
        <v>33.855246666666666</v>
      </c>
      <c r="F11" s="182">
        <f t="shared" si="0"/>
        <v>0.38026213056</v>
      </c>
      <c r="G11" s="183" t="str">
        <f>+DATA!I46</f>
        <v>28 - 30</v>
      </c>
      <c r="H11" s="184">
        <f t="shared" si="1"/>
        <v>4</v>
      </c>
      <c r="I11" s="267">
        <v>22830</v>
      </c>
      <c r="J11" s="186">
        <v>34.62434</v>
      </c>
      <c r="K11" s="186">
        <v>38.89998</v>
      </c>
      <c r="L11" s="186">
        <v>28.04142</v>
      </c>
      <c r="M11" s="36"/>
    </row>
    <row r="12" spans="1:13" s="35" customFormat="1" ht="16.5" customHeight="1">
      <c r="A12" s="266">
        <v>22873</v>
      </c>
      <c r="B12" s="180">
        <v>334.28</v>
      </c>
      <c r="C12" s="181">
        <v>1.45</v>
      </c>
      <c r="D12" s="182">
        <v>0.12528</v>
      </c>
      <c r="E12" s="182">
        <f t="shared" si="2"/>
        <v>80.65913666666667</v>
      </c>
      <c r="F12" s="182">
        <f t="shared" si="0"/>
        <v>10.1049766416</v>
      </c>
      <c r="G12" s="183" t="str">
        <f>+DATA!I47</f>
        <v>31 - 33</v>
      </c>
      <c r="H12" s="184">
        <f t="shared" si="1"/>
        <v>5</v>
      </c>
      <c r="I12" s="267">
        <v>22873</v>
      </c>
      <c r="J12" s="186">
        <v>73.31735</v>
      </c>
      <c r="K12" s="186">
        <v>88.73384</v>
      </c>
      <c r="L12" s="186">
        <v>79.92622</v>
      </c>
      <c r="M12" s="36"/>
    </row>
    <row r="13" spans="1:13" s="35" customFormat="1" ht="16.5" customHeight="1">
      <c r="A13" s="266">
        <v>22875</v>
      </c>
      <c r="B13" s="180">
        <v>346.54</v>
      </c>
      <c r="C13" s="181">
        <v>69.67</v>
      </c>
      <c r="D13" s="187">
        <v>6.019488000000001</v>
      </c>
      <c r="E13" s="182">
        <f t="shared" si="2"/>
        <v>1791.0063833333334</v>
      </c>
      <c r="F13" s="182">
        <f t="shared" si="0"/>
        <v>10780.941432398402</v>
      </c>
      <c r="G13" s="183" t="str">
        <f>+DATA!I48</f>
        <v>34 - 36</v>
      </c>
      <c r="H13" s="184">
        <f t="shared" si="1"/>
        <v>6</v>
      </c>
      <c r="I13" s="267">
        <v>22875</v>
      </c>
      <c r="J13" s="186">
        <v>2149.01478</v>
      </c>
      <c r="K13" s="186">
        <v>1611.52115</v>
      </c>
      <c r="L13" s="186">
        <v>1612.48322</v>
      </c>
      <c r="M13" s="36"/>
    </row>
    <row r="14" spans="1:13" s="35" customFormat="1" ht="16.5" customHeight="1">
      <c r="A14" s="266">
        <v>22894</v>
      </c>
      <c r="B14" s="180">
        <v>345.02</v>
      </c>
      <c r="C14" s="181">
        <v>5.716</v>
      </c>
      <c r="D14" s="187">
        <v>0.49386240000000003</v>
      </c>
      <c r="E14" s="182">
        <f t="shared" si="2"/>
        <v>10.69786</v>
      </c>
      <c r="F14" s="182">
        <f t="shared" si="0"/>
        <v>5.283270814464</v>
      </c>
      <c r="G14" s="183" t="str">
        <f>+DATA!I49</f>
        <v>37 - 39</v>
      </c>
      <c r="H14" s="184">
        <f t="shared" si="1"/>
        <v>7</v>
      </c>
      <c r="I14" s="267">
        <v>22894</v>
      </c>
      <c r="J14" s="186">
        <v>32.09358</v>
      </c>
      <c r="K14" s="186" t="s">
        <v>171</v>
      </c>
      <c r="L14" s="186" t="s">
        <v>172</v>
      </c>
      <c r="M14" s="36"/>
    </row>
    <row r="15" spans="1:13" s="35" customFormat="1" ht="16.5" customHeight="1">
      <c r="A15" s="266">
        <v>22902</v>
      </c>
      <c r="B15" s="180">
        <v>344.42</v>
      </c>
      <c r="C15" s="181">
        <v>1.817</v>
      </c>
      <c r="D15" s="187">
        <v>0.1569888</v>
      </c>
      <c r="E15" s="182">
        <f t="shared" si="2"/>
        <v>1.0213133333333333</v>
      </c>
      <c r="F15" s="182">
        <f t="shared" si="0"/>
        <v>0.16033475462400001</v>
      </c>
      <c r="G15" s="183" t="str">
        <f>+DATA!I50</f>
        <v>40 - 42</v>
      </c>
      <c r="H15" s="184">
        <f t="shared" si="1"/>
        <v>8</v>
      </c>
      <c r="I15" s="267">
        <v>22902</v>
      </c>
      <c r="J15" s="186">
        <v>1.69974</v>
      </c>
      <c r="K15" s="186">
        <v>0.5774</v>
      </c>
      <c r="L15" s="186">
        <v>0.7868</v>
      </c>
      <c r="M15" s="36"/>
    </row>
    <row r="16" spans="1:13" s="35" customFormat="1" ht="16.5" customHeight="1">
      <c r="A16" s="266">
        <v>22914</v>
      </c>
      <c r="B16" s="180">
        <v>344.32</v>
      </c>
      <c r="C16" s="181">
        <v>1.075</v>
      </c>
      <c r="D16" s="187">
        <v>0.09288</v>
      </c>
      <c r="E16" s="182">
        <f t="shared" si="2"/>
        <v>0</v>
      </c>
      <c r="F16" s="182">
        <f t="shared" si="0"/>
        <v>0</v>
      </c>
      <c r="G16" s="183" t="str">
        <f>+DATA!I51</f>
        <v>43 - 45</v>
      </c>
      <c r="H16" s="184">
        <f t="shared" si="1"/>
        <v>9</v>
      </c>
      <c r="I16" s="267">
        <v>22914</v>
      </c>
      <c r="J16" s="186">
        <v>0</v>
      </c>
      <c r="K16" s="186">
        <v>0</v>
      </c>
      <c r="L16" s="186">
        <v>0</v>
      </c>
      <c r="M16" s="36"/>
    </row>
    <row r="17" spans="1:13" s="35" customFormat="1" ht="16.5" customHeight="1">
      <c r="A17" s="266">
        <v>22944</v>
      </c>
      <c r="B17" s="180">
        <v>344.14</v>
      </c>
      <c r="C17" s="181">
        <v>0.453</v>
      </c>
      <c r="D17" s="187">
        <v>0.039139200000000006</v>
      </c>
      <c r="E17" s="182">
        <f t="shared" si="2"/>
        <v>24.32305</v>
      </c>
      <c r="F17" s="182">
        <f t="shared" si="0"/>
        <v>0.9519847185600001</v>
      </c>
      <c r="G17" s="183" t="str">
        <f>+DATA!I52</f>
        <v>46 - 48</v>
      </c>
      <c r="H17" s="184">
        <f t="shared" si="1"/>
        <v>10</v>
      </c>
      <c r="I17" s="267">
        <v>22944</v>
      </c>
      <c r="J17" s="186">
        <v>24.07153</v>
      </c>
      <c r="K17" s="186">
        <v>17.54021</v>
      </c>
      <c r="L17" s="186">
        <v>31.35741</v>
      </c>
      <c r="M17" s="36"/>
    </row>
    <row r="18" spans="1:16" s="35" customFormat="1" ht="16.5" customHeight="1">
      <c r="A18" s="266">
        <v>22954</v>
      </c>
      <c r="B18" s="180">
        <v>344.16</v>
      </c>
      <c r="C18" s="181">
        <v>0.46</v>
      </c>
      <c r="D18" s="187">
        <v>0.039744</v>
      </c>
      <c r="E18" s="182">
        <f t="shared" si="2"/>
        <v>12.162313333333332</v>
      </c>
      <c r="F18" s="182">
        <f t="shared" si="0"/>
        <v>0.48337898111999994</v>
      </c>
      <c r="G18" s="183" t="str">
        <f>+DATA!I53</f>
        <v>49 - 51</v>
      </c>
      <c r="H18" s="184">
        <f t="shared" si="1"/>
        <v>11</v>
      </c>
      <c r="I18" s="267">
        <v>22954</v>
      </c>
      <c r="J18" s="186">
        <v>5.10117</v>
      </c>
      <c r="K18" s="186">
        <v>19.04009</v>
      </c>
      <c r="L18" s="186">
        <v>12.34568</v>
      </c>
      <c r="M18" s="228"/>
      <c r="N18" s="229"/>
      <c r="O18" s="229"/>
      <c r="P18" s="230"/>
    </row>
    <row r="19" spans="1:13" s="35" customFormat="1" ht="16.5" customHeight="1">
      <c r="A19" s="266">
        <v>22973</v>
      </c>
      <c r="B19" s="180">
        <v>344.16</v>
      </c>
      <c r="C19" s="181">
        <v>0.469</v>
      </c>
      <c r="D19" s="182">
        <v>0.0405216</v>
      </c>
      <c r="E19" s="182">
        <f t="shared" si="2"/>
        <v>4.97792</v>
      </c>
      <c r="F19" s="182">
        <f t="shared" si="0"/>
        <v>0.20171328307199998</v>
      </c>
      <c r="G19" s="183" t="str">
        <f>+DATA!I54</f>
        <v>52 - 54</v>
      </c>
      <c r="H19" s="184">
        <f t="shared" si="1"/>
        <v>12</v>
      </c>
      <c r="I19" s="267">
        <v>22973</v>
      </c>
      <c r="J19" s="186">
        <v>5.19372</v>
      </c>
      <c r="K19" s="186">
        <v>6.37134</v>
      </c>
      <c r="L19" s="186">
        <v>3.3687</v>
      </c>
      <c r="M19" s="36"/>
    </row>
    <row r="20" spans="1:13" s="35" customFormat="1" ht="16.5" customHeight="1">
      <c r="A20" s="266">
        <v>22987</v>
      </c>
      <c r="B20" s="180">
        <v>344.1</v>
      </c>
      <c r="C20" s="181">
        <v>0.272</v>
      </c>
      <c r="D20" s="182">
        <v>0.023500800000000002</v>
      </c>
      <c r="E20" s="182">
        <f t="shared" si="2"/>
        <v>0</v>
      </c>
      <c r="F20" s="182">
        <f t="shared" si="0"/>
        <v>0</v>
      </c>
      <c r="G20" s="183" t="str">
        <f>+DATA!I55</f>
        <v>55 - 57</v>
      </c>
      <c r="H20" s="184">
        <f t="shared" si="1"/>
        <v>13</v>
      </c>
      <c r="I20" s="267">
        <v>22987</v>
      </c>
      <c r="J20" s="186">
        <v>0</v>
      </c>
      <c r="K20" s="186">
        <v>0</v>
      </c>
      <c r="L20" s="186">
        <v>0</v>
      </c>
      <c r="M20" s="36"/>
    </row>
    <row r="21" spans="1:13" s="35" customFormat="1" ht="16.5" customHeight="1">
      <c r="A21" s="266">
        <v>23004</v>
      </c>
      <c r="B21" s="180">
        <v>344.12</v>
      </c>
      <c r="C21" s="181">
        <v>0.24</v>
      </c>
      <c r="D21" s="182">
        <v>0.020736</v>
      </c>
      <c r="E21" s="182">
        <f t="shared" si="2"/>
        <v>4.182136666666666</v>
      </c>
      <c r="F21" s="182">
        <f t="shared" si="0"/>
        <v>0.08672078591999999</v>
      </c>
      <c r="G21" s="183" t="str">
        <f>+DATA!I56</f>
        <v>58 - 60</v>
      </c>
      <c r="H21" s="184">
        <f t="shared" si="1"/>
        <v>14</v>
      </c>
      <c r="I21" s="267">
        <v>23004</v>
      </c>
      <c r="J21" s="186">
        <v>3.34809</v>
      </c>
      <c r="K21" s="186">
        <v>8.87342</v>
      </c>
      <c r="L21" s="186">
        <v>0.3249</v>
      </c>
      <c r="M21" s="36"/>
    </row>
    <row r="22" spans="1:12" s="35" customFormat="1" ht="16.5" customHeight="1">
      <c r="A22" s="266">
        <v>23018</v>
      </c>
      <c r="B22" s="180">
        <v>344</v>
      </c>
      <c r="C22" s="181">
        <v>0.349</v>
      </c>
      <c r="D22" s="182">
        <v>0.0301536</v>
      </c>
      <c r="E22" s="182">
        <f t="shared" si="2"/>
        <v>14.738306666666666</v>
      </c>
      <c r="F22" s="182">
        <f t="shared" si="0"/>
        <v>0.44441300390399996</v>
      </c>
      <c r="G22" s="183" t="str">
        <f>+DATA!I57</f>
        <v>61 - 63</v>
      </c>
      <c r="H22" s="184">
        <f t="shared" si="1"/>
        <v>15</v>
      </c>
      <c r="I22" s="267">
        <v>23018</v>
      </c>
      <c r="J22" s="186">
        <v>10.70664</v>
      </c>
      <c r="K22" s="186">
        <v>17.98033</v>
      </c>
      <c r="L22" s="186">
        <v>15.52795</v>
      </c>
    </row>
    <row r="23" spans="1:12" s="35" customFormat="1" ht="16.5" customHeight="1">
      <c r="A23" s="266">
        <v>23047</v>
      </c>
      <c r="B23" s="180">
        <v>343.91</v>
      </c>
      <c r="C23" s="181">
        <v>0.086</v>
      </c>
      <c r="D23" s="182">
        <v>0.0074304</v>
      </c>
      <c r="E23" s="182">
        <f t="shared" si="2"/>
        <v>4.406813333333333</v>
      </c>
      <c r="F23" s="182">
        <f t="shared" si="0"/>
        <v>0.032744385792</v>
      </c>
      <c r="G23" s="183" t="str">
        <f>+DATA!I58</f>
        <v>64 - 66</v>
      </c>
      <c r="H23" s="184">
        <f t="shared" si="1"/>
        <v>16</v>
      </c>
      <c r="I23" s="267">
        <v>23047</v>
      </c>
      <c r="J23" s="186">
        <v>11.92076</v>
      </c>
      <c r="K23" s="186">
        <v>0.29141</v>
      </c>
      <c r="L23" s="186">
        <v>1.00827</v>
      </c>
    </row>
    <row r="24" spans="1:12" s="35" customFormat="1" ht="16.5" customHeight="1">
      <c r="A24" s="179"/>
      <c r="B24" s="180"/>
      <c r="C24" s="181"/>
      <c r="D24" s="182"/>
      <c r="E24" s="182"/>
      <c r="F24" s="182"/>
      <c r="G24" s="183"/>
      <c r="H24" s="184"/>
      <c r="I24" s="185"/>
      <c r="J24" s="186"/>
      <c r="K24" s="186"/>
      <c r="L24" s="186"/>
    </row>
    <row r="25" spans="1:12" s="35" customFormat="1" ht="16.5" customHeight="1">
      <c r="A25" s="179"/>
      <c r="B25" s="180"/>
      <c r="C25" s="181"/>
      <c r="D25" s="182"/>
      <c r="E25" s="182"/>
      <c r="F25" s="182"/>
      <c r="G25" s="183"/>
      <c r="H25" s="184"/>
      <c r="I25" s="185"/>
      <c r="J25" s="186"/>
      <c r="K25" s="186"/>
      <c r="L25" s="186"/>
    </row>
    <row r="26" spans="1:12" ht="16.5" customHeight="1">
      <c r="A26" s="179"/>
      <c r="B26" s="180"/>
      <c r="C26" s="181"/>
      <c r="D26" s="182"/>
      <c r="E26" s="182"/>
      <c r="F26" s="182"/>
      <c r="G26" s="183"/>
      <c r="H26" s="184"/>
      <c r="I26" s="185"/>
      <c r="J26" s="186"/>
      <c r="K26" s="186"/>
      <c r="L26" s="186"/>
    </row>
    <row r="27" spans="1:12" ht="16.5" customHeight="1">
      <c r="A27" s="179"/>
      <c r="B27" s="180"/>
      <c r="C27" s="181"/>
      <c r="D27" s="182"/>
      <c r="E27" s="182"/>
      <c r="F27" s="182"/>
      <c r="G27" s="183"/>
      <c r="H27" s="184"/>
      <c r="I27" s="185"/>
      <c r="J27" s="186"/>
      <c r="K27" s="186"/>
      <c r="L27" s="186"/>
    </row>
    <row r="28" spans="1:12" ht="16.5" customHeight="1">
      <c r="A28" s="179"/>
      <c r="B28" s="180"/>
      <c r="C28" s="181"/>
      <c r="D28" s="182"/>
      <c r="E28" s="182"/>
      <c r="F28" s="182"/>
      <c r="G28" s="183"/>
      <c r="H28" s="184"/>
      <c r="I28" s="185"/>
      <c r="J28" s="186"/>
      <c r="K28" s="186"/>
      <c r="L28" s="186"/>
    </row>
    <row r="29" spans="1:12" ht="16.5" customHeight="1">
      <c r="A29" s="179"/>
      <c r="B29" s="180"/>
      <c r="C29" s="181"/>
      <c r="D29" s="182"/>
      <c r="E29" s="182"/>
      <c r="F29" s="182"/>
      <c r="G29" s="183"/>
      <c r="H29" s="184"/>
      <c r="I29" s="185"/>
      <c r="J29" s="186"/>
      <c r="K29" s="186"/>
      <c r="L29" s="186"/>
    </row>
    <row r="30" spans="1:12" ht="16.5" customHeight="1">
      <c r="A30" s="179"/>
      <c r="B30" s="180"/>
      <c r="C30" s="181"/>
      <c r="D30" s="182"/>
      <c r="E30" s="182"/>
      <c r="F30" s="182"/>
      <c r="G30" s="183"/>
      <c r="H30" s="184"/>
      <c r="I30" s="185"/>
      <c r="J30" s="186"/>
      <c r="K30" s="186"/>
      <c r="L30" s="186"/>
    </row>
    <row r="31" spans="1:12" ht="16.5" customHeight="1">
      <c r="A31" s="179"/>
      <c r="B31" s="180"/>
      <c r="C31" s="181"/>
      <c r="D31" s="182"/>
      <c r="E31" s="182"/>
      <c r="F31" s="182"/>
      <c r="G31" s="183"/>
      <c r="H31" s="184"/>
      <c r="I31" s="185"/>
      <c r="J31" s="186"/>
      <c r="K31" s="186"/>
      <c r="L31" s="186"/>
    </row>
    <row r="32" spans="1:12" ht="16.5" customHeight="1">
      <c r="A32" s="179"/>
      <c r="B32" s="180"/>
      <c r="C32" s="181"/>
      <c r="D32" s="182"/>
      <c r="E32" s="182"/>
      <c r="F32" s="182"/>
      <c r="G32" s="183"/>
      <c r="H32" s="184"/>
      <c r="I32" s="185"/>
      <c r="J32" s="186"/>
      <c r="K32" s="186"/>
      <c r="L32" s="186"/>
    </row>
    <row r="33" spans="1:12" ht="16.5" customHeight="1">
      <c r="A33" s="179"/>
      <c r="B33" s="180"/>
      <c r="C33" s="181"/>
      <c r="D33" s="182"/>
      <c r="E33" s="182"/>
      <c r="F33" s="182"/>
      <c r="G33" s="183"/>
      <c r="H33" s="184"/>
      <c r="I33" s="185"/>
      <c r="J33" s="186"/>
      <c r="K33" s="186"/>
      <c r="L33" s="186"/>
    </row>
    <row r="34" spans="1:12" ht="16.5" customHeight="1">
      <c r="A34" s="179"/>
      <c r="B34" s="180"/>
      <c r="C34" s="181"/>
      <c r="D34" s="182"/>
      <c r="E34" s="182"/>
      <c r="F34" s="182"/>
      <c r="G34" s="183"/>
      <c r="H34" s="184"/>
      <c r="I34" s="185"/>
      <c r="J34" s="186"/>
      <c r="K34" s="186"/>
      <c r="L34" s="186"/>
    </row>
    <row r="35" spans="1:12" ht="16.5" customHeight="1">
      <c r="A35" s="179"/>
      <c r="B35" s="180"/>
      <c r="C35" s="181"/>
      <c r="D35" s="182"/>
      <c r="E35" s="182"/>
      <c r="F35" s="182"/>
      <c r="G35" s="183"/>
      <c r="H35" s="184"/>
      <c r="I35" s="185"/>
      <c r="J35" s="186"/>
      <c r="K35" s="186"/>
      <c r="L35" s="186"/>
    </row>
    <row r="36" spans="1:12" ht="16.5" customHeight="1">
      <c r="A36" s="188"/>
      <c r="B36" s="189"/>
      <c r="C36" s="187"/>
      <c r="D36" s="182"/>
      <c r="E36" s="182"/>
      <c r="F36" s="182"/>
      <c r="G36" s="183"/>
      <c r="H36" s="184"/>
      <c r="I36" s="185"/>
      <c r="J36" s="190"/>
      <c r="K36" s="190"/>
      <c r="L36" s="190"/>
    </row>
    <row r="37" spans="1:12" ht="16.5" customHeight="1">
      <c r="A37" s="188"/>
      <c r="B37" s="189"/>
      <c r="C37" s="187"/>
      <c r="D37" s="182"/>
      <c r="E37" s="182"/>
      <c r="F37" s="182"/>
      <c r="G37" s="183"/>
      <c r="H37" s="184"/>
      <c r="I37" s="185"/>
      <c r="J37" s="190"/>
      <c r="K37" s="190"/>
      <c r="L37" s="190"/>
    </row>
    <row r="38" spans="1:12" ht="16.5" customHeight="1">
      <c r="A38" s="196"/>
      <c r="B38" s="197"/>
      <c r="C38" s="198"/>
      <c r="D38" s="199"/>
      <c r="E38" s="199"/>
      <c r="F38" s="199"/>
      <c r="G38" s="200"/>
      <c r="H38" s="201"/>
      <c r="I38" s="202"/>
      <c r="J38" s="203"/>
      <c r="K38" s="203"/>
      <c r="L38" s="203"/>
    </row>
    <row r="39" spans="1:12" ht="16.5" customHeight="1">
      <c r="A39" s="149"/>
      <c r="B39" s="150"/>
      <c r="C39" s="151"/>
      <c r="D39" s="204"/>
      <c r="E39" s="204"/>
      <c r="F39" s="204"/>
      <c r="G39" s="205"/>
      <c r="H39" s="206"/>
      <c r="I39" s="207"/>
      <c r="J39" s="208"/>
      <c r="K39" s="208"/>
      <c r="L39" s="208"/>
    </row>
    <row r="40" spans="1:12" ht="16.5" customHeight="1">
      <c r="A40" s="149"/>
      <c r="B40" s="150"/>
      <c r="C40" s="151"/>
      <c r="D40" s="204"/>
      <c r="E40" s="204"/>
      <c r="F40" s="204"/>
      <c r="G40" s="205"/>
      <c r="H40" s="206"/>
      <c r="I40" s="149"/>
      <c r="J40" s="206"/>
      <c r="K40" s="206"/>
      <c r="L40" s="206"/>
    </row>
    <row r="41" spans="1:12" ht="16.5" customHeight="1">
      <c r="A41" s="149"/>
      <c r="B41" s="150"/>
      <c r="C41" s="151"/>
      <c r="D41" s="204"/>
      <c r="E41" s="204"/>
      <c r="F41" s="204"/>
      <c r="G41" s="205"/>
      <c r="H41" s="206"/>
      <c r="I41" s="149"/>
      <c r="J41" s="206"/>
      <c r="K41" s="206"/>
      <c r="L41" s="206"/>
    </row>
    <row r="42" spans="1:12" ht="16.5" customHeight="1">
      <c r="A42" s="149"/>
      <c r="B42" s="150"/>
      <c r="C42" s="151"/>
      <c r="D42" s="204"/>
      <c r="E42" s="204"/>
      <c r="F42" s="204"/>
      <c r="G42" s="205"/>
      <c r="H42" s="206"/>
      <c r="I42" s="149"/>
      <c r="J42" s="206"/>
      <c r="K42" s="206"/>
      <c r="L42" s="206"/>
    </row>
    <row r="43" spans="1:12" ht="26.25">
      <c r="A43" s="149"/>
      <c r="B43" s="150"/>
      <c r="C43" s="151"/>
      <c r="J43" s="13"/>
      <c r="K43" s="13"/>
      <c r="L43" s="13"/>
    </row>
  </sheetData>
  <sheetProtection/>
  <mergeCells count="16"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  <mergeCell ref="I5:I6"/>
    <mergeCell ref="J5:L5"/>
    <mergeCell ref="G4:I4"/>
    <mergeCell ref="J3:L3"/>
    <mergeCell ref="G5:G6"/>
    <mergeCell ref="J4:L4"/>
  </mergeCells>
  <printOptions/>
  <pageMargins left="0.31496062992125984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D17:N34"/>
  <sheetViews>
    <sheetView tabSelected="1" zoomScalePageLayoutView="0" workbookViewId="0" topLeftCell="A16">
      <selection activeCell="K19" sqref="K19"/>
    </sheetView>
  </sheetViews>
  <sheetFormatPr defaultColWidth="9.140625" defaultRowHeight="23.25"/>
  <cols>
    <col min="1" max="9" width="9.7109375" style="0" customWidth="1"/>
  </cols>
  <sheetData>
    <row r="17" spans="4:14" ht="24" customHeight="1">
      <c r="D17" s="38" t="s">
        <v>37</v>
      </c>
      <c r="E17" s="39">
        <v>16</v>
      </c>
      <c r="F17" s="40" t="s">
        <v>38</v>
      </c>
      <c r="N17" t="s">
        <v>167</v>
      </c>
    </row>
    <row r="34" spans="4:6" ht="23.25">
      <c r="D34" s="38" t="s">
        <v>39</v>
      </c>
      <c r="E34" s="39">
        <v>44</v>
      </c>
      <c r="F34" s="40" t="s">
        <v>38</v>
      </c>
    </row>
  </sheetData>
  <sheetProtection/>
  <printOptions/>
  <pageMargins left="1.3779527559055118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67"/>
  <sheetViews>
    <sheetView zoomScalePageLayoutView="0" workbookViewId="0" topLeftCell="A1">
      <selection activeCell="F9" sqref="F9"/>
    </sheetView>
  </sheetViews>
  <sheetFormatPr defaultColWidth="11.421875" defaultRowHeight="23.25"/>
  <cols>
    <col min="1" max="1" width="9.140625" style="54" bestFit="1" customWidth="1"/>
    <col min="2" max="2" width="2.7109375" style="55" bestFit="1" customWidth="1"/>
    <col min="3" max="4" width="7.421875" style="56" customWidth="1"/>
    <col min="5" max="5" width="8.00390625" style="44" customWidth="1"/>
    <col min="6" max="6" width="8.7109375" style="45" customWidth="1"/>
    <col min="7" max="15" width="9.7109375" style="45" customWidth="1"/>
    <col min="16" max="16384" width="11.421875" style="45" customWidth="1"/>
  </cols>
  <sheetData>
    <row r="1" spans="1:6" ht="22.5" customHeight="1">
      <c r="A1" s="41">
        <v>23102</v>
      </c>
      <c r="B1" s="42">
        <v>37712</v>
      </c>
      <c r="C1"/>
      <c r="D1" s="43">
        <v>343.76000000000005</v>
      </c>
      <c r="F1" s="77">
        <v>343.54</v>
      </c>
    </row>
    <row r="2" spans="1:4" ht="22.5" customHeight="1">
      <c r="A2" s="41">
        <v>23103</v>
      </c>
      <c r="B2" s="42">
        <v>37713</v>
      </c>
      <c r="C2"/>
      <c r="D2" s="43">
        <v>343.76000000000005</v>
      </c>
    </row>
    <row r="3" spans="1:4" ht="22.5" customHeight="1">
      <c r="A3" s="41">
        <v>23104</v>
      </c>
      <c r="B3" s="42">
        <v>37714</v>
      </c>
      <c r="C3"/>
      <c r="D3" s="43">
        <v>343.75</v>
      </c>
    </row>
    <row r="4" spans="1:4" ht="22.5" customHeight="1">
      <c r="A4" s="41">
        <v>23105</v>
      </c>
      <c r="B4" s="42">
        <v>37715</v>
      </c>
      <c r="C4"/>
      <c r="D4" s="43">
        <v>343.75</v>
      </c>
    </row>
    <row r="5" spans="1:4" ht="22.5" customHeight="1">
      <c r="A5" s="41">
        <v>23106</v>
      </c>
      <c r="B5" s="42">
        <v>37716</v>
      </c>
      <c r="C5"/>
      <c r="D5" s="43">
        <v>343.70000000000005</v>
      </c>
    </row>
    <row r="6" spans="1:4" ht="22.5" customHeight="1">
      <c r="A6" s="41">
        <v>23107</v>
      </c>
      <c r="B6" s="42">
        <v>37717</v>
      </c>
      <c r="C6"/>
      <c r="D6" s="43">
        <v>343.69</v>
      </c>
    </row>
    <row r="7" spans="1:4" ht="22.5" customHeight="1">
      <c r="A7" s="41">
        <v>23108</v>
      </c>
      <c r="B7" s="42">
        <v>37718</v>
      </c>
      <c r="C7"/>
      <c r="D7" s="43">
        <v>343.69</v>
      </c>
    </row>
    <row r="8" spans="1:4" ht="22.5" customHeight="1">
      <c r="A8" s="41">
        <v>23109</v>
      </c>
      <c r="B8" s="42">
        <v>37719</v>
      </c>
      <c r="C8"/>
      <c r="D8" s="43">
        <v>343.64000000000004</v>
      </c>
    </row>
    <row r="9" spans="1:4" ht="22.5" customHeight="1">
      <c r="A9" s="41">
        <v>23110</v>
      </c>
      <c r="B9" s="42">
        <v>37720</v>
      </c>
      <c r="C9"/>
      <c r="D9" s="43">
        <v>343.64000000000004</v>
      </c>
    </row>
    <row r="10" spans="1:4" ht="22.5" customHeight="1">
      <c r="A10" s="41">
        <v>23111</v>
      </c>
      <c r="B10" s="42">
        <v>37721</v>
      </c>
      <c r="C10"/>
      <c r="D10" s="43">
        <v>343.64000000000004</v>
      </c>
    </row>
    <row r="11" spans="1:5" ht="22.5" customHeight="1">
      <c r="A11" s="41">
        <v>23112</v>
      </c>
      <c r="B11" s="42">
        <v>37722</v>
      </c>
      <c r="C11"/>
      <c r="D11" s="43">
        <v>343.64000000000004</v>
      </c>
      <c r="E11" s="46"/>
    </row>
    <row r="12" spans="1:4" ht="22.5" customHeight="1">
      <c r="A12" s="41">
        <v>23113</v>
      </c>
      <c r="B12" s="42">
        <v>37723</v>
      </c>
      <c r="C12"/>
      <c r="D12" s="43">
        <v>343.64000000000004</v>
      </c>
    </row>
    <row r="13" spans="1:4" ht="22.5" customHeight="1">
      <c r="A13" s="41">
        <v>23114</v>
      </c>
      <c r="B13" s="42">
        <v>37724</v>
      </c>
      <c r="C13"/>
      <c r="D13" s="43">
        <v>343.64000000000004</v>
      </c>
    </row>
    <row r="14" spans="1:4" ht="22.5" customHeight="1">
      <c r="A14" s="41">
        <v>23115</v>
      </c>
      <c r="B14" s="42">
        <v>37725</v>
      </c>
      <c r="C14"/>
      <c r="D14" s="43">
        <v>343.69</v>
      </c>
    </row>
    <row r="15" spans="1:4" ht="22.5" customHeight="1">
      <c r="A15" s="41">
        <v>23116</v>
      </c>
      <c r="B15" s="42">
        <v>37726</v>
      </c>
      <c r="C15"/>
      <c r="D15" s="43">
        <v>343.66</v>
      </c>
    </row>
    <row r="16" spans="1:4" ht="22.5" customHeight="1">
      <c r="A16" s="41">
        <v>23117</v>
      </c>
      <c r="B16" s="42">
        <v>37727</v>
      </c>
      <c r="C16"/>
      <c r="D16" s="43">
        <v>343.66</v>
      </c>
    </row>
    <row r="17" spans="1:12" ht="22.5" customHeight="1">
      <c r="A17" s="41">
        <v>23118</v>
      </c>
      <c r="B17" s="42">
        <v>37728</v>
      </c>
      <c r="C17"/>
      <c r="D17" s="43">
        <v>343.66</v>
      </c>
      <c r="J17" s="47" t="s">
        <v>37</v>
      </c>
      <c r="K17" s="48">
        <v>16</v>
      </c>
      <c r="L17" s="49" t="s">
        <v>38</v>
      </c>
    </row>
    <row r="18" spans="1:4" ht="22.5" customHeight="1">
      <c r="A18" s="41">
        <v>23119</v>
      </c>
      <c r="B18" s="42">
        <v>37729</v>
      </c>
      <c r="C18"/>
      <c r="D18" s="43">
        <v>343.66</v>
      </c>
    </row>
    <row r="19" spans="1:4" ht="22.5" customHeight="1">
      <c r="A19" s="41">
        <v>23120</v>
      </c>
      <c r="B19" s="42">
        <v>37730</v>
      </c>
      <c r="C19"/>
      <c r="D19" s="43">
        <v>343.66</v>
      </c>
    </row>
    <row r="20" spans="1:4" ht="22.5" customHeight="1">
      <c r="A20" s="41">
        <v>23121</v>
      </c>
      <c r="B20" s="42">
        <v>37731</v>
      </c>
      <c r="C20"/>
      <c r="D20" s="43">
        <v>343.66</v>
      </c>
    </row>
    <row r="21" spans="1:5" ht="22.5" customHeight="1">
      <c r="A21" s="41">
        <v>23122</v>
      </c>
      <c r="B21" s="42">
        <v>37732</v>
      </c>
      <c r="C21"/>
      <c r="D21" s="43">
        <v>343.66</v>
      </c>
      <c r="E21" s="50"/>
    </row>
    <row r="22" spans="1:4" ht="22.5" customHeight="1">
      <c r="A22" s="41">
        <v>23123</v>
      </c>
      <c r="B22" s="42">
        <v>37733</v>
      </c>
      <c r="C22"/>
      <c r="D22" s="43">
        <v>343.66</v>
      </c>
    </row>
    <row r="23" spans="1:4" ht="22.5" customHeight="1">
      <c r="A23" s="41">
        <v>23124</v>
      </c>
      <c r="B23" s="42">
        <v>37734</v>
      </c>
      <c r="C23"/>
      <c r="D23" s="43">
        <v>343.65000000000003</v>
      </c>
    </row>
    <row r="24" spans="1:4" ht="22.5" customHeight="1">
      <c r="A24" s="41">
        <v>23125</v>
      </c>
      <c r="B24" s="42">
        <v>37735</v>
      </c>
      <c r="C24"/>
      <c r="D24" s="43">
        <v>343.64000000000004</v>
      </c>
    </row>
    <row r="25" spans="1:4" ht="22.5" customHeight="1">
      <c r="A25" s="41">
        <v>23126</v>
      </c>
      <c r="B25" s="42">
        <v>37736</v>
      </c>
      <c r="C25"/>
      <c r="D25" s="43">
        <v>343.65000000000003</v>
      </c>
    </row>
    <row r="26" spans="1:4" ht="22.5" customHeight="1">
      <c r="A26" s="41">
        <v>23127</v>
      </c>
      <c r="B26" s="42">
        <v>37737</v>
      </c>
      <c r="C26"/>
      <c r="D26" s="43">
        <v>343.67</v>
      </c>
    </row>
    <row r="27" spans="1:19" ht="22.5" customHeight="1">
      <c r="A27" s="41">
        <v>23128</v>
      </c>
      <c r="B27" s="42">
        <v>37738</v>
      </c>
      <c r="C27"/>
      <c r="D27" s="43">
        <v>343.71000000000004</v>
      </c>
      <c r="G27" s="51"/>
      <c r="L27" s="51"/>
      <c r="M27" s="51"/>
      <c r="N27" s="51"/>
      <c r="O27" s="51"/>
      <c r="P27" s="51"/>
      <c r="Q27" s="51"/>
      <c r="S27" s="51"/>
    </row>
    <row r="28" spans="1:19" s="51" customFormat="1" ht="22.5" customHeight="1">
      <c r="A28" s="41">
        <v>23129</v>
      </c>
      <c r="B28" s="42">
        <v>37739</v>
      </c>
      <c r="C28"/>
      <c r="D28" s="43">
        <v>343.92</v>
      </c>
      <c r="E28" s="52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S28" s="45"/>
    </row>
    <row r="29" spans="1:4" ht="22.5" customHeight="1">
      <c r="A29" s="41">
        <v>23130</v>
      </c>
      <c r="B29" s="42">
        <v>37740</v>
      </c>
      <c r="C29"/>
      <c r="D29" s="43">
        <v>344.09000000000003</v>
      </c>
    </row>
    <row r="30" spans="1:4" ht="22.5" customHeight="1">
      <c r="A30" s="41">
        <v>23131</v>
      </c>
      <c r="B30" s="42">
        <v>37741</v>
      </c>
      <c r="C30"/>
      <c r="D30" s="43">
        <v>343.99</v>
      </c>
    </row>
    <row r="31" spans="1:17" ht="22.5" customHeight="1">
      <c r="A31" s="41">
        <v>23132</v>
      </c>
      <c r="B31" s="42">
        <v>37742</v>
      </c>
      <c r="C31"/>
      <c r="D31" s="43"/>
      <c r="Q31" s="78"/>
    </row>
    <row r="32" spans="1:4" ht="22.5" customHeight="1">
      <c r="A32" s="41">
        <v>23133</v>
      </c>
      <c r="B32" s="42">
        <v>37743</v>
      </c>
      <c r="C32"/>
      <c r="D32" s="43"/>
    </row>
    <row r="33" spans="1:4" ht="22.5" customHeight="1">
      <c r="A33" s="41">
        <v>23134</v>
      </c>
      <c r="B33" s="42">
        <v>37744</v>
      </c>
      <c r="C33"/>
      <c r="D33" s="43"/>
    </row>
    <row r="34" spans="1:13" ht="21" customHeight="1">
      <c r="A34" s="41">
        <v>23135</v>
      </c>
      <c r="B34" s="42">
        <v>37745</v>
      </c>
      <c r="C34"/>
      <c r="D34" s="43"/>
      <c r="J34" s="38" t="s">
        <v>40</v>
      </c>
      <c r="K34" s="289">
        <f>+COUNT(DATA!C9:C14)</f>
        <v>2</v>
      </c>
      <c r="L34" s="289"/>
      <c r="M34" s="40" t="s">
        <v>38</v>
      </c>
    </row>
    <row r="35" spans="1:4" ht="21" customHeight="1">
      <c r="A35" s="41">
        <v>23136</v>
      </c>
      <c r="B35" s="42">
        <v>37746</v>
      </c>
      <c r="C35"/>
      <c r="D35" s="43"/>
    </row>
    <row r="36" spans="1:13" ht="21" customHeight="1">
      <c r="A36" s="41">
        <v>23137</v>
      </c>
      <c r="B36" s="42">
        <v>37747</v>
      </c>
      <c r="C36"/>
      <c r="D36" s="43"/>
      <c r="K36" s="47" t="s">
        <v>37</v>
      </c>
      <c r="L36" s="48">
        <v>16</v>
      </c>
      <c r="M36" s="49" t="s">
        <v>38</v>
      </c>
    </row>
    <row r="37" spans="1:4" ht="21" customHeight="1">
      <c r="A37" s="41">
        <v>23138</v>
      </c>
      <c r="B37" s="42">
        <v>37748</v>
      </c>
      <c r="C37"/>
      <c r="D37" s="43"/>
    </row>
    <row r="38" spans="1:7" ht="21" customHeight="1">
      <c r="A38" s="41">
        <v>23139</v>
      </c>
      <c r="B38" s="42">
        <v>37749</v>
      </c>
      <c r="C38"/>
      <c r="D38" s="43"/>
      <c r="G38" s="44">
        <v>250.46</v>
      </c>
    </row>
    <row r="39" spans="1:4" ht="23.25">
      <c r="A39" s="41">
        <v>23140</v>
      </c>
      <c r="B39" s="42">
        <v>37750</v>
      </c>
      <c r="C39"/>
      <c r="D39" s="43"/>
    </row>
    <row r="40" spans="1:4" ht="23.25">
      <c r="A40" s="41">
        <v>23141</v>
      </c>
      <c r="B40" s="42">
        <v>37751</v>
      </c>
      <c r="C40"/>
      <c r="D40" s="43"/>
    </row>
    <row r="41" spans="1:4" ht="23.25">
      <c r="A41" s="41">
        <v>23142</v>
      </c>
      <c r="B41" s="42">
        <v>37752</v>
      </c>
      <c r="C41"/>
      <c r="D41" s="43"/>
    </row>
    <row r="42" spans="1:4" ht="23.25">
      <c r="A42" s="41">
        <v>23143</v>
      </c>
      <c r="B42" s="42">
        <v>37753</v>
      </c>
      <c r="C42"/>
      <c r="D42" s="43"/>
    </row>
    <row r="43" spans="1:4" ht="23.25">
      <c r="A43" s="41">
        <v>23144</v>
      </c>
      <c r="B43" s="42">
        <v>37754</v>
      </c>
      <c r="C43"/>
      <c r="D43" s="43"/>
    </row>
    <row r="44" spans="1:4" ht="23.25">
      <c r="A44" s="41">
        <v>23145</v>
      </c>
      <c r="B44" s="42">
        <v>37755</v>
      </c>
      <c r="C44"/>
      <c r="D44" s="43"/>
    </row>
    <row r="45" spans="1:4" ht="23.25">
      <c r="A45" s="41">
        <v>23146</v>
      </c>
      <c r="B45" s="42">
        <v>37756</v>
      </c>
      <c r="C45"/>
      <c r="D45" s="43"/>
    </row>
    <row r="46" spans="1:4" ht="23.25">
      <c r="A46" s="41">
        <v>23147</v>
      </c>
      <c r="B46" s="42">
        <v>37757</v>
      </c>
      <c r="C46"/>
      <c r="D46" s="43"/>
    </row>
    <row r="47" spans="1:4" ht="23.25">
      <c r="A47" s="41">
        <v>23148</v>
      </c>
      <c r="B47" s="42">
        <v>37758</v>
      </c>
      <c r="C47"/>
      <c r="D47" s="43"/>
    </row>
    <row r="48" spans="1:5" ht="23.25">
      <c r="A48" s="41">
        <v>23149</v>
      </c>
      <c r="B48" s="42">
        <v>37759</v>
      </c>
      <c r="C48"/>
      <c r="D48" s="43"/>
      <c r="E48" s="46"/>
    </row>
    <row r="49" spans="1:4" ht="23.25">
      <c r="A49" s="41">
        <v>23150</v>
      </c>
      <c r="B49" s="42">
        <v>37760</v>
      </c>
      <c r="C49"/>
      <c r="D49" s="43"/>
    </row>
    <row r="50" spans="1:4" ht="23.25">
      <c r="A50" s="41">
        <v>23151</v>
      </c>
      <c r="B50" s="42">
        <v>37761</v>
      </c>
      <c r="C50"/>
      <c r="D50" s="43"/>
    </row>
    <row r="51" spans="1:4" ht="23.25">
      <c r="A51" s="41">
        <v>23152</v>
      </c>
      <c r="B51" s="42">
        <v>37762</v>
      </c>
      <c r="C51"/>
      <c r="D51" s="43"/>
    </row>
    <row r="52" spans="1:4" ht="23.25">
      <c r="A52" s="41">
        <v>23153</v>
      </c>
      <c r="B52" s="42">
        <v>37763</v>
      </c>
      <c r="C52"/>
      <c r="D52" s="43"/>
    </row>
    <row r="53" spans="1:4" ht="23.25">
      <c r="A53" s="41">
        <v>23154</v>
      </c>
      <c r="B53" s="42">
        <v>37764</v>
      </c>
      <c r="C53"/>
      <c r="D53" s="43"/>
    </row>
    <row r="54" spans="1:4" ht="23.25">
      <c r="A54" s="41">
        <v>23155</v>
      </c>
      <c r="B54" s="42">
        <v>37765</v>
      </c>
      <c r="C54"/>
      <c r="D54" s="43"/>
    </row>
    <row r="55" spans="1:4" ht="23.25">
      <c r="A55" s="41">
        <v>23156</v>
      </c>
      <c r="B55" s="42">
        <v>37766</v>
      </c>
      <c r="C55"/>
      <c r="D55" s="43"/>
    </row>
    <row r="56" spans="1:4" ht="23.25">
      <c r="A56" s="41">
        <v>23157</v>
      </c>
      <c r="B56" s="42">
        <v>37767</v>
      </c>
      <c r="C56"/>
      <c r="D56" s="43"/>
    </row>
    <row r="57" spans="1:4" ht="23.25">
      <c r="A57" s="41">
        <v>23158</v>
      </c>
      <c r="B57" s="42">
        <v>37768</v>
      </c>
      <c r="C57"/>
      <c r="D57" s="43"/>
    </row>
    <row r="58" spans="1:5" ht="23.25">
      <c r="A58" s="41">
        <v>23159</v>
      </c>
      <c r="B58" s="42">
        <v>37769</v>
      </c>
      <c r="C58"/>
      <c r="D58" s="43"/>
      <c r="E58" s="50"/>
    </row>
    <row r="59" spans="1:4" ht="23.25">
      <c r="A59" s="41">
        <v>23160</v>
      </c>
      <c r="B59" s="42">
        <v>37770</v>
      </c>
      <c r="C59"/>
      <c r="D59" s="43"/>
    </row>
    <row r="60" spans="1:4" ht="23.25">
      <c r="A60" s="41">
        <v>23161</v>
      </c>
      <c r="B60" s="42">
        <v>37771</v>
      </c>
      <c r="C60"/>
      <c r="D60" s="43"/>
    </row>
    <row r="61" spans="1:4" ht="23.25">
      <c r="A61" s="41">
        <v>23162</v>
      </c>
      <c r="B61" s="42">
        <v>37772</v>
      </c>
      <c r="C61"/>
      <c r="D61" s="43"/>
    </row>
    <row r="62" spans="1:4" ht="23.25">
      <c r="A62" s="41">
        <v>23163</v>
      </c>
      <c r="B62" s="42">
        <v>37773</v>
      </c>
      <c r="C62"/>
      <c r="D62" s="43"/>
    </row>
    <row r="63" spans="1:5" ht="23.25">
      <c r="A63" s="41">
        <v>23164</v>
      </c>
      <c r="B63" s="42">
        <v>37774</v>
      </c>
      <c r="C63"/>
      <c r="D63" s="43"/>
      <c r="E63" s="53"/>
    </row>
    <row r="64" spans="1:4" ht="23.25">
      <c r="A64" s="41">
        <v>23165</v>
      </c>
      <c r="B64" s="42">
        <v>37775</v>
      </c>
      <c r="C64"/>
      <c r="D64" s="43"/>
    </row>
    <row r="65" spans="1:4" ht="23.25">
      <c r="A65" s="41">
        <v>23166</v>
      </c>
      <c r="B65" s="42">
        <v>37776</v>
      </c>
      <c r="C65"/>
      <c r="D65" s="43"/>
    </row>
    <row r="66" spans="1:4" ht="23.25">
      <c r="A66" s="41">
        <v>23167</v>
      </c>
      <c r="B66" s="42">
        <v>37777</v>
      </c>
      <c r="C66"/>
      <c r="D66" s="43"/>
    </row>
    <row r="67" spans="1:4" ht="23.25">
      <c r="A67" s="41">
        <v>23168</v>
      </c>
      <c r="B67" s="42">
        <v>37778</v>
      </c>
      <c r="C67"/>
      <c r="D67" s="43"/>
    </row>
    <row r="68" spans="1:4" ht="23.25">
      <c r="A68" s="41">
        <v>23169</v>
      </c>
      <c r="B68" s="42">
        <v>37779</v>
      </c>
      <c r="C68"/>
      <c r="D68" s="43"/>
    </row>
    <row r="69" spans="1:4" ht="23.25">
      <c r="A69" s="41">
        <v>23170</v>
      </c>
      <c r="B69" s="42">
        <v>37780</v>
      </c>
      <c r="C69"/>
      <c r="D69" s="43"/>
    </row>
    <row r="70" spans="1:4" ht="23.25">
      <c r="A70" s="41">
        <v>23171</v>
      </c>
      <c r="B70" s="42">
        <v>37781</v>
      </c>
      <c r="C70"/>
      <c r="D70" s="43"/>
    </row>
    <row r="71" spans="1:4" ht="23.25">
      <c r="A71" s="41">
        <v>23172</v>
      </c>
      <c r="B71" s="42">
        <v>37782</v>
      </c>
      <c r="C71"/>
      <c r="D71" s="43"/>
    </row>
    <row r="72" spans="1:4" ht="23.25">
      <c r="A72" s="41">
        <v>23173</v>
      </c>
      <c r="B72" s="42">
        <v>37783</v>
      </c>
      <c r="C72"/>
      <c r="D72" s="43"/>
    </row>
    <row r="73" spans="1:4" ht="23.25">
      <c r="A73" s="41">
        <v>23174</v>
      </c>
      <c r="B73" s="42">
        <v>37784</v>
      </c>
      <c r="C73"/>
      <c r="D73" s="43"/>
    </row>
    <row r="74" spans="1:4" ht="23.25">
      <c r="A74" s="41">
        <v>23175</v>
      </c>
      <c r="B74" s="42">
        <v>37785</v>
      </c>
      <c r="C74"/>
      <c r="D74" s="43"/>
    </row>
    <row r="75" spans="1:4" ht="23.25">
      <c r="A75" s="41">
        <v>23176</v>
      </c>
      <c r="B75" s="42">
        <v>37786</v>
      </c>
      <c r="C75"/>
      <c r="D75" s="43"/>
    </row>
    <row r="76" spans="1:4" ht="23.25">
      <c r="A76" s="41">
        <v>23177</v>
      </c>
      <c r="B76" s="42">
        <v>37787</v>
      </c>
      <c r="C76"/>
      <c r="D76" s="43"/>
    </row>
    <row r="77" spans="1:4" ht="23.25">
      <c r="A77" s="41">
        <v>23178</v>
      </c>
      <c r="B77" s="42">
        <v>37788</v>
      </c>
      <c r="C77"/>
      <c r="D77" s="43"/>
    </row>
    <row r="78" spans="1:4" ht="23.25">
      <c r="A78" s="41">
        <v>23179</v>
      </c>
      <c r="B78" s="42">
        <v>37789</v>
      </c>
      <c r="C78"/>
      <c r="D78" s="43"/>
    </row>
    <row r="79" spans="1:4" ht="23.25">
      <c r="A79" s="41">
        <v>23180</v>
      </c>
      <c r="B79" s="42">
        <v>37790</v>
      </c>
      <c r="C79"/>
      <c r="D79" s="43"/>
    </row>
    <row r="80" spans="1:4" ht="23.25">
      <c r="A80" s="41">
        <v>23181</v>
      </c>
      <c r="B80" s="42">
        <v>37791</v>
      </c>
      <c r="C80"/>
      <c r="D80" s="43"/>
    </row>
    <row r="81" spans="1:4" ht="23.25">
      <c r="A81" s="41">
        <v>23182</v>
      </c>
      <c r="B81" s="42">
        <v>37792</v>
      </c>
      <c r="C81"/>
      <c r="D81" s="43"/>
    </row>
    <row r="82" spans="1:4" ht="23.25">
      <c r="A82" s="41">
        <v>23183</v>
      </c>
      <c r="B82" s="42">
        <v>37793</v>
      </c>
      <c r="C82"/>
      <c r="D82" s="43"/>
    </row>
    <row r="83" spans="1:4" ht="23.25">
      <c r="A83" s="41">
        <v>23184</v>
      </c>
      <c r="B83" s="42">
        <v>37794</v>
      </c>
      <c r="C83"/>
      <c r="D83" s="43"/>
    </row>
    <row r="84" spans="1:4" ht="23.25">
      <c r="A84" s="41">
        <v>23185</v>
      </c>
      <c r="B84" s="42">
        <v>37795</v>
      </c>
      <c r="C84"/>
      <c r="D84" s="43"/>
    </row>
    <row r="85" spans="1:4" ht="23.25">
      <c r="A85" s="41">
        <v>23186</v>
      </c>
      <c r="B85" s="42">
        <v>37796</v>
      </c>
      <c r="C85"/>
      <c r="D85" s="43"/>
    </row>
    <row r="86" spans="1:4" ht="23.25">
      <c r="A86" s="41">
        <v>23187</v>
      </c>
      <c r="B86" s="42">
        <v>37797</v>
      </c>
      <c r="C86"/>
      <c r="D86" s="43"/>
    </row>
    <row r="87" spans="1:5" ht="23.25">
      <c r="A87" s="41">
        <v>23188</v>
      </c>
      <c r="B87" s="42">
        <v>37798</v>
      </c>
      <c r="C87"/>
      <c r="D87" s="43"/>
      <c r="E87" s="50"/>
    </row>
    <row r="88" spans="1:5" ht="23.25">
      <c r="A88" s="41">
        <v>23189</v>
      </c>
      <c r="B88" s="42">
        <v>37799</v>
      </c>
      <c r="C88"/>
      <c r="D88" s="43"/>
      <c r="E88" s="53"/>
    </row>
    <row r="89" spans="1:4" ht="23.25">
      <c r="A89" s="41">
        <v>23190</v>
      </c>
      <c r="B89" s="42">
        <v>37800</v>
      </c>
      <c r="C89"/>
      <c r="D89" s="43"/>
    </row>
    <row r="90" spans="1:4" ht="23.25">
      <c r="A90" s="41">
        <v>23191</v>
      </c>
      <c r="B90" s="42">
        <v>37801</v>
      </c>
      <c r="C90"/>
      <c r="D90" s="43"/>
    </row>
    <row r="91" spans="1:4" ht="23.25">
      <c r="A91" s="41">
        <v>23192</v>
      </c>
      <c r="B91" s="42">
        <v>37802</v>
      </c>
      <c r="C91"/>
      <c r="D91" s="43"/>
    </row>
    <row r="92" spans="1:4" ht="23.25">
      <c r="A92" s="41">
        <v>23193</v>
      </c>
      <c r="B92" s="42">
        <v>37803</v>
      </c>
      <c r="C92"/>
      <c r="D92" s="43"/>
    </row>
    <row r="93" spans="1:4" ht="23.25">
      <c r="A93" s="41">
        <v>23194</v>
      </c>
      <c r="B93" s="42">
        <v>37804</v>
      </c>
      <c r="C93"/>
      <c r="D93" s="43"/>
    </row>
    <row r="94" spans="1:4" ht="23.25">
      <c r="A94" s="41">
        <v>23195</v>
      </c>
      <c r="B94" s="42">
        <v>37805</v>
      </c>
      <c r="C94"/>
      <c r="D94" s="43"/>
    </row>
    <row r="95" spans="1:4" ht="23.25">
      <c r="A95" s="41">
        <v>23196</v>
      </c>
      <c r="B95" s="42">
        <v>37806</v>
      </c>
      <c r="C95"/>
      <c r="D95" s="43"/>
    </row>
    <row r="96" spans="1:4" ht="23.25">
      <c r="A96" s="41">
        <v>23197</v>
      </c>
      <c r="B96" s="42">
        <v>37807</v>
      </c>
      <c r="C96"/>
      <c r="D96" s="43"/>
    </row>
    <row r="97" spans="1:4" ht="23.25">
      <c r="A97" s="41">
        <v>23198</v>
      </c>
      <c r="B97" s="42">
        <v>37808</v>
      </c>
      <c r="C97"/>
      <c r="D97" s="43"/>
    </row>
    <row r="98" spans="1:4" ht="23.25">
      <c r="A98" s="41">
        <v>23199</v>
      </c>
      <c r="B98" s="42">
        <v>37809</v>
      </c>
      <c r="C98"/>
      <c r="D98" s="43"/>
    </row>
    <row r="99" spans="1:4" ht="23.25">
      <c r="A99" s="41">
        <v>23200</v>
      </c>
      <c r="B99" s="42">
        <v>37810</v>
      </c>
      <c r="C99"/>
      <c r="D99" s="43"/>
    </row>
    <row r="100" spans="1:4" ht="23.25">
      <c r="A100" s="41">
        <v>23201</v>
      </c>
      <c r="B100" s="42">
        <v>37811</v>
      </c>
      <c r="C100"/>
      <c r="D100" s="43"/>
    </row>
    <row r="101" spans="1:5" ht="23.25">
      <c r="A101" s="41">
        <v>23202</v>
      </c>
      <c r="B101" s="42">
        <v>37812</v>
      </c>
      <c r="C101"/>
      <c r="D101" s="43"/>
      <c r="E101" s="50"/>
    </row>
    <row r="102" spans="1:4" ht="23.25">
      <c r="A102" s="41">
        <v>23203</v>
      </c>
      <c r="B102" s="42">
        <v>37813</v>
      </c>
      <c r="C102"/>
      <c r="D102" s="43"/>
    </row>
    <row r="103" spans="1:4" ht="23.25">
      <c r="A103" s="41">
        <v>23204</v>
      </c>
      <c r="B103" s="42">
        <v>37814</v>
      </c>
      <c r="C103"/>
      <c r="D103" s="43"/>
    </row>
    <row r="104" spans="1:4" ht="23.25">
      <c r="A104" s="41">
        <v>23205</v>
      </c>
      <c r="B104" s="42">
        <v>37815</v>
      </c>
      <c r="C104"/>
      <c r="D104" s="43"/>
    </row>
    <row r="105" spans="1:4" ht="23.25">
      <c r="A105" s="41">
        <v>23206</v>
      </c>
      <c r="B105" s="42">
        <v>37816</v>
      </c>
      <c r="C105"/>
      <c r="D105" s="43"/>
    </row>
    <row r="106" spans="1:4" ht="23.25">
      <c r="A106" s="41">
        <v>23207</v>
      </c>
      <c r="B106" s="42">
        <v>37817</v>
      </c>
      <c r="C106"/>
      <c r="D106" s="43"/>
    </row>
    <row r="107" spans="1:4" ht="23.25">
      <c r="A107" s="41">
        <v>23208</v>
      </c>
      <c r="B107" s="42">
        <v>37818</v>
      </c>
      <c r="C107"/>
      <c r="D107" s="43"/>
    </row>
    <row r="108" spans="1:4" ht="23.25">
      <c r="A108" s="41">
        <v>23209</v>
      </c>
      <c r="B108" s="42">
        <v>37819</v>
      </c>
      <c r="C108"/>
      <c r="D108" s="43"/>
    </row>
    <row r="109" spans="1:4" ht="23.25">
      <c r="A109" s="41">
        <v>23210</v>
      </c>
      <c r="B109" s="42">
        <v>37820</v>
      </c>
      <c r="C109"/>
      <c r="D109" s="43"/>
    </row>
    <row r="110" spans="1:4" ht="23.25">
      <c r="A110" s="41">
        <v>23211</v>
      </c>
      <c r="B110" s="42">
        <v>37821</v>
      </c>
      <c r="C110"/>
      <c r="D110" s="43"/>
    </row>
    <row r="111" spans="1:4" ht="23.25">
      <c r="A111" s="41">
        <v>23212</v>
      </c>
      <c r="B111" s="42">
        <v>37822</v>
      </c>
      <c r="C111"/>
      <c r="D111" s="43"/>
    </row>
    <row r="112" spans="1:4" ht="23.25">
      <c r="A112" s="41">
        <v>23213</v>
      </c>
      <c r="B112" s="42">
        <v>37823</v>
      </c>
      <c r="C112"/>
      <c r="D112" s="43"/>
    </row>
    <row r="113" spans="1:4" ht="23.25">
      <c r="A113" s="41">
        <v>23214</v>
      </c>
      <c r="B113" s="42">
        <v>37824</v>
      </c>
      <c r="C113"/>
      <c r="D113" s="43"/>
    </row>
    <row r="114" spans="1:4" ht="23.25">
      <c r="A114" s="41">
        <v>23215</v>
      </c>
      <c r="B114" s="42">
        <v>37825</v>
      </c>
      <c r="C114"/>
      <c r="D114" s="43"/>
    </row>
    <row r="115" spans="1:4" ht="23.25">
      <c r="A115" s="41">
        <v>23216</v>
      </c>
      <c r="B115" s="42">
        <v>37826</v>
      </c>
      <c r="C115"/>
      <c r="D115" s="43"/>
    </row>
    <row r="116" spans="1:4" ht="23.25">
      <c r="A116" s="41">
        <v>23217</v>
      </c>
      <c r="B116" s="42">
        <v>37827</v>
      </c>
      <c r="C116"/>
      <c r="D116" s="43"/>
    </row>
    <row r="117" spans="1:4" ht="23.25">
      <c r="A117" s="41">
        <v>23218</v>
      </c>
      <c r="B117" s="42">
        <v>37828</v>
      </c>
      <c r="C117"/>
      <c r="D117" s="43"/>
    </row>
    <row r="118" spans="1:4" ht="23.25">
      <c r="A118" s="41">
        <v>23219</v>
      </c>
      <c r="B118" s="42">
        <v>37829</v>
      </c>
      <c r="C118"/>
      <c r="D118" s="43"/>
    </row>
    <row r="119" spans="1:4" ht="23.25">
      <c r="A119" s="41">
        <v>23220</v>
      </c>
      <c r="B119" s="42">
        <v>37830</v>
      </c>
      <c r="C119"/>
      <c r="D119" s="43"/>
    </row>
    <row r="120" spans="1:4" ht="23.25">
      <c r="A120" s="41">
        <v>23221</v>
      </c>
      <c r="B120" s="42">
        <v>37831</v>
      </c>
      <c r="C120"/>
      <c r="D120" s="43"/>
    </row>
    <row r="121" spans="1:4" ht="23.25">
      <c r="A121" s="41">
        <v>23222</v>
      </c>
      <c r="B121" s="42">
        <v>37832</v>
      </c>
      <c r="C121"/>
      <c r="D121" s="43"/>
    </row>
    <row r="122" spans="1:4" ht="23.25">
      <c r="A122" s="41">
        <v>23223</v>
      </c>
      <c r="B122" s="42">
        <v>37833</v>
      </c>
      <c r="C122"/>
      <c r="D122" s="43"/>
    </row>
    <row r="123" spans="1:4" ht="23.25">
      <c r="A123" s="41">
        <v>23224</v>
      </c>
      <c r="B123" s="42">
        <v>37834</v>
      </c>
      <c r="C123" s="43"/>
      <c r="D123" s="43"/>
    </row>
    <row r="124" spans="1:4" ht="23.25">
      <c r="A124" s="41">
        <v>23225</v>
      </c>
      <c r="B124" s="42">
        <v>37835</v>
      </c>
      <c r="C124" s="43"/>
      <c r="D124" s="43"/>
    </row>
    <row r="125" spans="1:4" ht="23.25">
      <c r="A125" s="41">
        <v>23226</v>
      </c>
      <c r="B125" s="42">
        <v>37836</v>
      </c>
      <c r="C125" s="43"/>
      <c r="D125" s="43"/>
    </row>
    <row r="126" spans="1:4" ht="23.25">
      <c r="A126" s="41">
        <v>23227</v>
      </c>
      <c r="B126" s="42">
        <v>37837</v>
      </c>
      <c r="C126" s="43"/>
      <c r="D126" s="43"/>
    </row>
    <row r="127" spans="1:4" ht="23.25">
      <c r="A127" s="41">
        <v>23228</v>
      </c>
      <c r="B127" s="42">
        <v>37838</v>
      </c>
      <c r="C127" s="43"/>
      <c r="D127" s="43"/>
    </row>
    <row r="128" spans="1:4" ht="23.25">
      <c r="A128" s="41">
        <v>23229</v>
      </c>
      <c r="B128" s="42">
        <v>37839</v>
      </c>
      <c r="C128" s="43"/>
      <c r="D128" s="43"/>
    </row>
    <row r="129" spans="1:4" ht="23.25">
      <c r="A129" s="41">
        <v>23230</v>
      </c>
      <c r="B129" s="42">
        <v>37840</v>
      </c>
      <c r="C129" s="43"/>
      <c r="D129" s="43"/>
    </row>
    <row r="130" spans="1:4" ht="23.25">
      <c r="A130" s="41">
        <v>23231</v>
      </c>
      <c r="B130" s="42">
        <v>37841</v>
      </c>
      <c r="C130" s="43"/>
      <c r="D130" s="43"/>
    </row>
    <row r="131" spans="1:4" ht="23.25">
      <c r="A131" s="41">
        <v>23232</v>
      </c>
      <c r="B131" s="42">
        <v>37842</v>
      </c>
      <c r="C131" s="43"/>
      <c r="D131" s="43"/>
    </row>
    <row r="132" spans="1:4" ht="23.25">
      <c r="A132" s="41">
        <v>23233</v>
      </c>
      <c r="B132" s="42">
        <v>37843</v>
      </c>
      <c r="C132" s="43"/>
      <c r="D132" s="43"/>
    </row>
    <row r="133" spans="1:4" ht="23.25">
      <c r="A133" s="41">
        <v>23234</v>
      </c>
      <c r="B133" s="42">
        <v>37844</v>
      </c>
      <c r="C133" s="43"/>
      <c r="D133" s="43"/>
    </row>
    <row r="134" spans="1:4" ht="23.25">
      <c r="A134" s="41">
        <v>23235</v>
      </c>
      <c r="B134" s="42">
        <v>37845</v>
      </c>
      <c r="C134" s="43"/>
      <c r="D134" s="43"/>
    </row>
    <row r="135" spans="1:4" ht="23.25">
      <c r="A135" s="41">
        <v>23236</v>
      </c>
      <c r="B135" s="42">
        <v>37846</v>
      </c>
      <c r="C135" s="43"/>
      <c r="D135" s="43"/>
    </row>
    <row r="136" spans="1:7" ht="23.25">
      <c r="A136" s="41">
        <v>23237</v>
      </c>
      <c r="B136" s="42">
        <v>37847</v>
      </c>
      <c r="C136" s="43"/>
      <c r="D136" s="43"/>
      <c r="G136" s="44">
        <v>252.49</v>
      </c>
    </row>
    <row r="137" spans="1:4" ht="23.25">
      <c r="A137" s="41">
        <v>23238</v>
      </c>
      <c r="B137" s="42">
        <v>37848</v>
      </c>
      <c r="C137" s="43"/>
      <c r="D137" s="43"/>
    </row>
    <row r="138" spans="1:4" ht="23.25">
      <c r="A138" s="41">
        <v>23239</v>
      </c>
      <c r="B138" s="42">
        <v>37849</v>
      </c>
      <c r="C138" s="43"/>
      <c r="D138" s="43"/>
    </row>
    <row r="139" spans="1:11" ht="23.25">
      <c r="A139" s="41">
        <v>23240</v>
      </c>
      <c r="B139" s="42">
        <v>37850</v>
      </c>
      <c r="C139" s="43"/>
      <c r="D139" s="43"/>
      <c r="E139" s="53"/>
      <c r="K139" s="45" t="s">
        <v>167</v>
      </c>
    </row>
    <row r="140" spans="1:4" ht="23.25">
      <c r="A140" s="41">
        <v>23241</v>
      </c>
      <c r="B140" s="42">
        <v>37851</v>
      </c>
      <c r="C140" s="43"/>
      <c r="D140" s="43"/>
    </row>
    <row r="141" spans="1:4" ht="23.25">
      <c r="A141" s="41">
        <v>23242</v>
      </c>
      <c r="B141" s="42">
        <v>37852</v>
      </c>
      <c r="C141" s="43"/>
      <c r="D141" s="43"/>
    </row>
    <row r="142" spans="1:4" ht="23.25">
      <c r="A142" s="41">
        <v>23243</v>
      </c>
      <c r="B142" s="42">
        <v>37853</v>
      </c>
      <c r="C142" s="43"/>
      <c r="D142" s="43"/>
    </row>
    <row r="143" spans="1:4" ht="23.25">
      <c r="A143" s="41">
        <v>23244</v>
      </c>
      <c r="B143" s="42">
        <v>37854</v>
      </c>
      <c r="C143" s="43"/>
      <c r="D143" s="43"/>
    </row>
    <row r="144" spans="1:4" ht="23.25">
      <c r="A144" s="41">
        <v>23245</v>
      </c>
      <c r="B144" s="42">
        <v>37855</v>
      </c>
      <c r="C144" s="43"/>
      <c r="D144" s="43"/>
    </row>
    <row r="145" spans="1:4" ht="23.25">
      <c r="A145" s="41">
        <v>23246</v>
      </c>
      <c r="B145" s="42">
        <v>37856</v>
      </c>
      <c r="C145" s="43"/>
      <c r="D145" s="43"/>
    </row>
    <row r="146" spans="1:5" ht="23.25">
      <c r="A146" s="41">
        <v>23247</v>
      </c>
      <c r="B146" s="42">
        <v>37857</v>
      </c>
      <c r="C146" s="43"/>
      <c r="D146" s="43"/>
      <c r="E146" s="50"/>
    </row>
    <row r="147" spans="1:4" ht="23.25">
      <c r="A147" s="41">
        <v>23248</v>
      </c>
      <c r="B147" s="42">
        <v>37858</v>
      </c>
      <c r="C147" s="43"/>
      <c r="D147" s="43"/>
    </row>
    <row r="148" spans="1:4" ht="23.25">
      <c r="A148" s="41">
        <v>23249</v>
      </c>
      <c r="B148" s="42">
        <v>37859</v>
      </c>
      <c r="C148" s="43"/>
      <c r="D148" s="43"/>
    </row>
    <row r="149" spans="1:4" ht="23.25">
      <c r="A149" s="41">
        <v>23250</v>
      </c>
      <c r="B149" s="42">
        <v>37860</v>
      </c>
      <c r="C149" s="43"/>
      <c r="D149" s="43"/>
    </row>
    <row r="150" spans="1:4" ht="23.25">
      <c r="A150" s="41">
        <v>23251</v>
      </c>
      <c r="B150" s="42">
        <v>37861</v>
      </c>
      <c r="C150" s="43"/>
      <c r="D150" s="43"/>
    </row>
    <row r="151" spans="1:4" ht="23.25">
      <c r="A151" s="41">
        <v>23252</v>
      </c>
      <c r="B151" s="42">
        <v>37862</v>
      </c>
      <c r="C151" s="43"/>
      <c r="D151" s="43"/>
    </row>
    <row r="152" spans="1:4" ht="23.25">
      <c r="A152" s="41">
        <v>23253</v>
      </c>
      <c r="B152" s="42">
        <v>37863</v>
      </c>
      <c r="C152" s="43"/>
      <c r="D152" s="43"/>
    </row>
    <row r="153" spans="1:4" ht="23.25">
      <c r="A153" s="41">
        <v>23254</v>
      </c>
      <c r="B153" s="42">
        <v>37864</v>
      </c>
      <c r="C153" s="43"/>
      <c r="D153" s="43"/>
    </row>
    <row r="154" spans="1:4" ht="23.25">
      <c r="A154" s="41">
        <v>23255</v>
      </c>
      <c r="B154" s="42">
        <v>37865</v>
      </c>
      <c r="C154"/>
      <c r="D154" s="43"/>
    </row>
    <row r="155" spans="1:4" ht="23.25">
      <c r="A155" s="41">
        <v>23256</v>
      </c>
      <c r="B155" s="42">
        <v>37866</v>
      </c>
      <c r="C155"/>
      <c r="D155" s="43"/>
    </row>
    <row r="156" spans="1:4" ht="23.25">
      <c r="A156" s="41">
        <v>23257</v>
      </c>
      <c r="B156" s="42">
        <v>37867</v>
      </c>
      <c r="C156"/>
      <c r="D156" s="43"/>
    </row>
    <row r="157" spans="1:4" ht="23.25">
      <c r="A157" s="41">
        <v>23258</v>
      </c>
      <c r="B157" s="42">
        <v>37868</v>
      </c>
      <c r="C157"/>
      <c r="D157" s="43"/>
    </row>
    <row r="158" spans="1:4" ht="23.25">
      <c r="A158" s="41">
        <v>23259</v>
      </c>
      <c r="B158" s="42">
        <v>37869</v>
      </c>
      <c r="C158"/>
      <c r="D158" s="43"/>
    </row>
    <row r="159" spans="1:4" ht="23.25">
      <c r="A159" s="41">
        <v>23260</v>
      </c>
      <c r="B159" s="42">
        <v>37870</v>
      </c>
      <c r="C159"/>
      <c r="D159" s="43"/>
    </row>
    <row r="160" spans="1:4" ht="23.25">
      <c r="A160" s="41">
        <v>23261</v>
      </c>
      <c r="B160" s="42">
        <v>37871</v>
      </c>
      <c r="C160"/>
      <c r="D160" s="43"/>
    </row>
    <row r="161" spans="1:4" ht="23.25">
      <c r="A161" s="41">
        <v>23262</v>
      </c>
      <c r="B161" s="42">
        <v>37872</v>
      </c>
      <c r="C161"/>
      <c r="D161" s="43"/>
    </row>
    <row r="162" spans="1:4" ht="23.25">
      <c r="A162" s="41">
        <v>23263</v>
      </c>
      <c r="B162" s="42">
        <v>37873</v>
      </c>
      <c r="C162"/>
      <c r="D162" s="43"/>
    </row>
    <row r="163" spans="1:4" ht="23.25">
      <c r="A163" s="41">
        <v>23264</v>
      </c>
      <c r="B163" s="42">
        <v>37874</v>
      </c>
      <c r="C163"/>
      <c r="D163" s="43"/>
    </row>
    <row r="164" spans="1:4" ht="23.25">
      <c r="A164" s="41">
        <v>23265</v>
      </c>
      <c r="B164" s="42">
        <v>37875</v>
      </c>
      <c r="C164"/>
      <c r="D164" s="43"/>
    </row>
    <row r="165" spans="1:4" ht="23.25">
      <c r="A165" s="41">
        <v>23266</v>
      </c>
      <c r="B165" s="42">
        <v>37876</v>
      </c>
      <c r="C165"/>
      <c r="D165" s="43"/>
    </row>
    <row r="166" spans="1:4" ht="23.25">
      <c r="A166" s="41">
        <v>23267</v>
      </c>
      <c r="B166" s="42">
        <v>37877</v>
      </c>
      <c r="C166"/>
      <c r="D166" s="43"/>
    </row>
    <row r="167" spans="1:4" ht="23.25">
      <c r="A167" s="41">
        <v>23268</v>
      </c>
      <c r="B167" s="42">
        <v>37878</v>
      </c>
      <c r="C167"/>
      <c r="D167" s="43"/>
    </row>
    <row r="168" spans="1:4" ht="23.25">
      <c r="A168" s="41">
        <v>23269</v>
      </c>
      <c r="B168" s="42">
        <v>37879</v>
      </c>
      <c r="C168"/>
      <c r="D168" s="43"/>
    </row>
    <row r="169" spans="1:4" ht="23.25">
      <c r="A169" s="41">
        <v>23270</v>
      </c>
      <c r="B169" s="42">
        <v>37880</v>
      </c>
      <c r="C169"/>
      <c r="D169" s="43"/>
    </row>
    <row r="170" spans="1:4" ht="23.25">
      <c r="A170" s="41">
        <v>23271</v>
      </c>
      <c r="B170" s="42">
        <v>37881</v>
      </c>
      <c r="C170"/>
      <c r="D170" s="43"/>
    </row>
    <row r="171" spans="1:4" ht="23.25">
      <c r="A171" s="41">
        <v>23272</v>
      </c>
      <c r="B171" s="42">
        <v>37882</v>
      </c>
      <c r="C171"/>
      <c r="D171" s="43"/>
    </row>
    <row r="172" spans="1:5" ht="23.25">
      <c r="A172" s="41">
        <v>23273</v>
      </c>
      <c r="B172" s="42">
        <v>37883</v>
      </c>
      <c r="C172"/>
      <c r="D172" s="43"/>
      <c r="E172" s="50"/>
    </row>
    <row r="173" spans="1:4" ht="23.25">
      <c r="A173" s="41">
        <v>23274</v>
      </c>
      <c r="B173" s="42">
        <v>37884</v>
      </c>
      <c r="C173"/>
      <c r="D173" s="43"/>
    </row>
    <row r="174" spans="1:4" ht="23.25">
      <c r="A174" s="41">
        <v>23275</v>
      </c>
      <c r="B174" s="42">
        <v>37885</v>
      </c>
      <c r="C174"/>
      <c r="D174" s="43"/>
    </row>
    <row r="175" spans="1:4" ht="23.25">
      <c r="A175" s="41">
        <v>23276</v>
      </c>
      <c r="B175" s="42">
        <v>37886</v>
      </c>
      <c r="C175"/>
      <c r="D175" s="43"/>
    </row>
    <row r="176" spans="1:5" ht="23.25">
      <c r="A176" s="41">
        <v>23277</v>
      </c>
      <c r="B176" s="42">
        <v>37887</v>
      </c>
      <c r="C176"/>
      <c r="D176" s="43"/>
      <c r="E176" s="53"/>
    </row>
    <row r="177" spans="1:4" ht="23.25">
      <c r="A177" s="41">
        <v>23278</v>
      </c>
      <c r="B177" s="42">
        <v>37888</v>
      </c>
      <c r="C177"/>
      <c r="D177" s="43"/>
    </row>
    <row r="178" spans="1:4" ht="23.25">
      <c r="A178" s="41">
        <v>23279</v>
      </c>
      <c r="B178" s="42">
        <v>37889</v>
      </c>
      <c r="C178"/>
      <c r="D178" s="43"/>
    </row>
    <row r="179" spans="1:4" ht="23.25">
      <c r="A179" s="41">
        <v>23280</v>
      </c>
      <c r="B179" s="42">
        <v>37890</v>
      </c>
      <c r="C179"/>
      <c r="D179" s="43"/>
    </row>
    <row r="180" spans="1:5" ht="23.25">
      <c r="A180" s="41">
        <v>23281</v>
      </c>
      <c r="B180" s="42">
        <v>37891</v>
      </c>
      <c r="C180"/>
      <c r="D180" s="43"/>
      <c r="E180" s="50"/>
    </row>
    <row r="181" spans="1:5" ht="23.25">
      <c r="A181" s="41">
        <v>23282</v>
      </c>
      <c r="B181" s="42">
        <v>37892</v>
      </c>
      <c r="C181"/>
      <c r="D181" s="43"/>
      <c r="E181" s="50"/>
    </row>
    <row r="182" spans="1:4" ht="23.25">
      <c r="A182" s="41">
        <v>23283</v>
      </c>
      <c r="B182" s="42">
        <v>37893</v>
      </c>
      <c r="C182"/>
      <c r="D182" s="43"/>
    </row>
    <row r="183" spans="1:4" ht="23.25">
      <c r="A183" s="41">
        <v>23284</v>
      </c>
      <c r="B183" s="42">
        <v>37894</v>
      </c>
      <c r="C183"/>
      <c r="D183" s="43"/>
    </row>
    <row r="184" spans="1:4" ht="23.25">
      <c r="A184" s="41">
        <v>23285</v>
      </c>
      <c r="B184" s="42">
        <v>37895</v>
      </c>
      <c r="C184"/>
      <c r="D184" s="43"/>
    </row>
    <row r="185" spans="1:4" ht="23.25">
      <c r="A185" s="41">
        <v>23286</v>
      </c>
      <c r="B185" s="42">
        <v>37896</v>
      </c>
      <c r="C185"/>
      <c r="D185" s="43"/>
    </row>
    <row r="186" spans="1:4" ht="23.25">
      <c r="A186" s="41">
        <v>23287</v>
      </c>
      <c r="B186" s="42">
        <v>37897</v>
      </c>
      <c r="C186"/>
      <c r="D186" s="43"/>
    </row>
    <row r="187" spans="1:4" ht="23.25">
      <c r="A187" s="41">
        <v>23288</v>
      </c>
      <c r="B187" s="42">
        <v>37898</v>
      </c>
      <c r="C187"/>
      <c r="D187" s="43"/>
    </row>
    <row r="188" spans="1:4" ht="23.25">
      <c r="A188" s="41">
        <v>23289</v>
      </c>
      <c r="B188" s="42">
        <v>37899</v>
      </c>
      <c r="C188"/>
      <c r="D188" s="43"/>
    </row>
    <row r="189" spans="1:4" ht="23.25">
      <c r="A189" s="41">
        <v>23290</v>
      </c>
      <c r="B189" s="42">
        <v>37900</v>
      </c>
      <c r="C189"/>
      <c r="D189" s="43"/>
    </row>
    <row r="190" spans="1:4" ht="23.25">
      <c r="A190" s="41">
        <v>23291</v>
      </c>
      <c r="B190" s="42">
        <v>37901</v>
      </c>
      <c r="C190"/>
      <c r="D190" s="43"/>
    </row>
    <row r="191" spans="1:4" ht="23.25">
      <c r="A191" s="41">
        <v>23292</v>
      </c>
      <c r="B191" s="42">
        <v>37902</v>
      </c>
      <c r="C191"/>
      <c r="D191" s="43"/>
    </row>
    <row r="192" spans="1:4" ht="23.25">
      <c r="A192" s="41">
        <v>23293</v>
      </c>
      <c r="B192" s="42">
        <v>37903</v>
      </c>
      <c r="C192"/>
      <c r="D192" s="43"/>
    </row>
    <row r="193" spans="1:4" ht="23.25">
      <c r="A193" s="41">
        <v>23294</v>
      </c>
      <c r="B193" s="42">
        <v>37904</v>
      </c>
      <c r="C193"/>
      <c r="D193" s="43"/>
    </row>
    <row r="194" spans="1:4" ht="23.25">
      <c r="A194" s="41">
        <v>23295</v>
      </c>
      <c r="B194" s="42">
        <v>37905</v>
      </c>
      <c r="C194"/>
      <c r="D194" s="43"/>
    </row>
    <row r="195" spans="1:4" ht="23.25">
      <c r="A195" s="41">
        <v>23296</v>
      </c>
      <c r="B195" s="42">
        <v>37906</v>
      </c>
      <c r="C195"/>
      <c r="D195" s="43"/>
    </row>
    <row r="196" spans="1:4" ht="23.25">
      <c r="A196" s="41">
        <v>23297</v>
      </c>
      <c r="B196" s="42">
        <v>37907</v>
      </c>
      <c r="C196"/>
      <c r="D196" s="43"/>
    </row>
    <row r="197" spans="1:4" ht="23.25">
      <c r="A197" s="41">
        <v>23298</v>
      </c>
      <c r="B197" s="42">
        <v>37908</v>
      </c>
      <c r="C197"/>
      <c r="D197" s="43"/>
    </row>
    <row r="198" spans="1:4" ht="23.25">
      <c r="A198" s="41">
        <v>23299</v>
      </c>
      <c r="B198" s="42">
        <v>37909</v>
      </c>
      <c r="C198"/>
      <c r="D198" s="43"/>
    </row>
    <row r="199" spans="1:4" ht="23.25">
      <c r="A199" s="41">
        <v>23300</v>
      </c>
      <c r="B199" s="42">
        <v>37910</v>
      </c>
      <c r="C199"/>
      <c r="D199" s="43"/>
    </row>
    <row r="200" spans="1:4" ht="23.25">
      <c r="A200" s="41">
        <v>23301</v>
      </c>
      <c r="B200" s="42">
        <v>37911</v>
      </c>
      <c r="C200"/>
      <c r="D200" s="43"/>
    </row>
    <row r="201" spans="1:4" ht="23.25">
      <c r="A201" s="41">
        <v>23302</v>
      </c>
      <c r="B201" s="42">
        <v>37912</v>
      </c>
      <c r="C201"/>
      <c r="D201" s="43"/>
    </row>
    <row r="202" spans="1:4" ht="23.25">
      <c r="A202" s="41">
        <v>23303</v>
      </c>
      <c r="B202" s="42">
        <v>37913</v>
      </c>
      <c r="C202"/>
      <c r="D202" s="43"/>
    </row>
    <row r="203" spans="1:4" ht="23.25">
      <c r="A203" s="41">
        <v>23304</v>
      </c>
      <c r="B203" s="42">
        <v>37914</v>
      </c>
      <c r="C203"/>
      <c r="D203" s="43"/>
    </row>
    <row r="204" spans="1:4" ht="23.25">
      <c r="A204" s="41">
        <v>23305</v>
      </c>
      <c r="B204" s="42">
        <v>37915</v>
      </c>
      <c r="C204"/>
      <c r="D204" s="43"/>
    </row>
    <row r="205" spans="1:4" ht="23.25">
      <c r="A205" s="41">
        <v>23306</v>
      </c>
      <c r="B205" s="42">
        <v>37916</v>
      </c>
      <c r="C205"/>
      <c r="D205" s="43"/>
    </row>
    <row r="206" spans="1:4" ht="23.25">
      <c r="A206" s="41">
        <v>23307</v>
      </c>
      <c r="B206" s="42">
        <v>37917</v>
      </c>
      <c r="C206"/>
      <c r="D206" s="43"/>
    </row>
    <row r="207" spans="1:4" ht="23.25">
      <c r="A207" s="41">
        <v>23308</v>
      </c>
      <c r="B207" s="42">
        <v>37918</v>
      </c>
      <c r="C207"/>
      <c r="D207" s="43"/>
    </row>
    <row r="208" spans="1:4" ht="23.25">
      <c r="A208" s="41">
        <v>23309</v>
      </c>
      <c r="B208" s="42">
        <v>37919</v>
      </c>
      <c r="C208"/>
      <c r="D208" s="43"/>
    </row>
    <row r="209" spans="1:4" ht="23.25">
      <c r="A209" s="41">
        <v>23310</v>
      </c>
      <c r="B209" s="42">
        <v>37920</v>
      </c>
      <c r="C209"/>
      <c r="D209" s="43"/>
    </row>
    <row r="210" spans="1:4" ht="23.25">
      <c r="A210" s="41">
        <v>23311</v>
      </c>
      <c r="B210" s="42">
        <v>37921</v>
      </c>
      <c r="C210"/>
      <c r="D210" s="43"/>
    </row>
    <row r="211" spans="1:4" ht="23.25">
      <c r="A211" s="41">
        <v>23312</v>
      </c>
      <c r="B211" s="42">
        <v>37922</v>
      </c>
      <c r="C211"/>
      <c r="D211" s="43"/>
    </row>
    <row r="212" spans="1:4" ht="23.25">
      <c r="A212" s="41">
        <v>23313</v>
      </c>
      <c r="B212" s="42">
        <v>37923</v>
      </c>
      <c r="C212"/>
      <c r="D212" s="43"/>
    </row>
    <row r="213" spans="1:4" ht="23.25">
      <c r="A213" s="41">
        <v>23314</v>
      </c>
      <c r="B213" s="42">
        <v>37924</v>
      </c>
      <c r="C213"/>
      <c r="D213" s="43"/>
    </row>
    <row r="214" spans="1:4" ht="23.25">
      <c r="A214" s="41">
        <v>23315</v>
      </c>
      <c r="B214" s="42">
        <v>37925</v>
      </c>
      <c r="C214"/>
      <c r="D214" s="43"/>
    </row>
    <row r="215" spans="1:4" ht="23.25">
      <c r="A215" s="41">
        <v>23316</v>
      </c>
      <c r="B215" s="42">
        <v>37926</v>
      </c>
      <c r="C215"/>
      <c r="D215" s="43"/>
    </row>
    <row r="216" spans="1:4" ht="23.25">
      <c r="A216" s="41">
        <v>23317</v>
      </c>
      <c r="B216" s="42">
        <v>37927</v>
      </c>
      <c r="C216"/>
      <c r="D216" s="43"/>
    </row>
    <row r="217" spans="1:4" ht="23.25">
      <c r="A217" s="41">
        <v>23318</v>
      </c>
      <c r="B217" s="42">
        <v>37928</v>
      </c>
      <c r="C217"/>
      <c r="D217" s="43"/>
    </row>
    <row r="218" spans="1:4" ht="23.25">
      <c r="A218" s="41">
        <v>23319</v>
      </c>
      <c r="B218" s="42">
        <v>37929</v>
      </c>
      <c r="C218"/>
      <c r="D218" s="43"/>
    </row>
    <row r="219" spans="1:4" ht="23.25">
      <c r="A219" s="41">
        <v>23320</v>
      </c>
      <c r="B219" s="42">
        <v>37930</v>
      </c>
      <c r="C219"/>
      <c r="D219" s="43"/>
    </row>
    <row r="220" spans="1:4" ht="23.25">
      <c r="A220" s="41">
        <v>23321</v>
      </c>
      <c r="B220" s="42">
        <v>37931</v>
      </c>
      <c r="C220"/>
      <c r="D220" s="43"/>
    </row>
    <row r="221" spans="1:4" ht="23.25">
      <c r="A221" s="41">
        <v>23322</v>
      </c>
      <c r="B221" s="42">
        <v>37932</v>
      </c>
      <c r="C221"/>
      <c r="D221" s="43"/>
    </row>
    <row r="222" spans="1:4" ht="23.25">
      <c r="A222" s="41">
        <v>23323</v>
      </c>
      <c r="B222" s="42">
        <v>37933</v>
      </c>
      <c r="C222"/>
      <c r="D222" s="43"/>
    </row>
    <row r="223" spans="1:4" ht="23.25">
      <c r="A223" s="41">
        <v>23324</v>
      </c>
      <c r="B223" s="42">
        <v>37934</v>
      </c>
      <c r="C223"/>
      <c r="D223" s="43"/>
    </row>
    <row r="224" spans="1:4" ht="23.25">
      <c r="A224" s="41">
        <v>23325</v>
      </c>
      <c r="B224" s="42">
        <v>37935</v>
      </c>
      <c r="C224"/>
      <c r="D224" s="43"/>
    </row>
    <row r="225" spans="1:4" ht="23.25">
      <c r="A225" s="41">
        <v>23326</v>
      </c>
      <c r="B225" s="42">
        <v>37936</v>
      </c>
      <c r="C225"/>
      <c r="D225" s="43"/>
    </row>
    <row r="226" spans="1:4" ht="23.25">
      <c r="A226" s="41">
        <v>23327</v>
      </c>
      <c r="B226" s="42">
        <v>37937</v>
      </c>
      <c r="C226"/>
      <c r="D226" s="43"/>
    </row>
    <row r="227" spans="1:4" ht="23.25">
      <c r="A227" s="41">
        <v>23328</v>
      </c>
      <c r="B227" s="42">
        <v>37938</v>
      </c>
      <c r="C227"/>
      <c r="D227" s="43"/>
    </row>
    <row r="228" spans="1:4" ht="23.25">
      <c r="A228" s="41">
        <v>23329</v>
      </c>
      <c r="B228" s="42">
        <v>37939</v>
      </c>
      <c r="C228"/>
      <c r="D228" s="43"/>
    </row>
    <row r="229" spans="1:4" ht="23.25">
      <c r="A229" s="41">
        <v>23330</v>
      </c>
      <c r="B229" s="42">
        <v>37940</v>
      </c>
      <c r="C229"/>
      <c r="D229" s="43"/>
    </row>
    <row r="230" spans="1:5" ht="23.25">
      <c r="A230" s="41">
        <v>23331</v>
      </c>
      <c r="B230" s="42">
        <v>37941</v>
      </c>
      <c r="C230"/>
      <c r="D230" s="43"/>
      <c r="E230" s="53"/>
    </row>
    <row r="231" spans="1:4" ht="23.25">
      <c r="A231" s="41">
        <v>23332</v>
      </c>
      <c r="B231" s="42">
        <v>37942</v>
      </c>
      <c r="C231"/>
      <c r="D231" s="43"/>
    </row>
    <row r="232" spans="1:4" ht="23.25">
      <c r="A232" s="41">
        <v>23333</v>
      </c>
      <c r="B232" s="42">
        <v>37943</v>
      </c>
      <c r="C232"/>
      <c r="D232" s="43"/>
    </row>
    <row r="233" spans="1:4" ht="23.25">
      <c r="A233" s="41">
        <v>23334</v>
      </c>
      <c r="B233" s="42">
        <v>37944</v>
      </c>
      <c r="C233"/>
      <c r="D233" s="43"/>
    </row>
    <row r="234" spans="1:4" ht="23.25">
      <c r="A234" s="41">
        <v>23335</v>
      </c>
      <c r="B234" s="42">
        <v>37945</v>
      </c>
      <c r="C234"/>
      <c r="D234" s="43"/>
    </row>
    <row r="235" spans="1:4" ht="23.25">
      <c r="A235" s="41">
        <v>23336</v>
      </c>
      <c r="B235" s="42">
        <v>37946</v>
      </c>
      <c r="C235"/>
      <c r="D235" s="43"/>
    </row>
    <row r="236" spans="1:4" ht="23.25">
      <c r="A236" s="41">
        <v>23337</v>
      </c>
      <c r="B236" s="42">
        <v>37947</v>
      </c>
      <c r="C236"/>
      <c r="D236" s="43"/>
    </row>
    <row r="237" spans="1:4" ht="23.25">
      <c r="A237" s="41">
        <v>23338</v>
      </c>
      <c r="B237" s="42">
        <v>37948</v>
      </c>
      <c r="C237"/>
      <c r="D237" s="43"/>
    </row>
    <row r="238" spans="1:4" ht="23.25">
      <c r="A238" s="41">
        <v>23339</v>
      </c>
      <c r="B238" s="42">
        <v>37949</v>
      </c>
      <c r="C238"/>
      <c r="D238" s="43"/>
    </row>
    <row r="239" spans="1:4" ht="23.25">
      <c r="A239" s="41">
        <v>23340</v>
      </c>
      <c r="B239" s="42">
        <v>37950</v>
      </c>
      <c r="C239"/>
      <c r="D239" s="43"/>
    </row>
    <row r="240" spans="1:4" ht="23.25">
      <c r="A240" s="41">
        <v>23341</v>
      </c>
      <c r="B240" s="42">
        <v>37951</v>
      </c>
      <c r="C240"/>
      <c r="D240" s="43"/>
    </row>
    <row r="241" spans="1:4" ht="23.25">
      <c r="A241" s="41">
        <v>23342</v>
      </c>
      <c r="B241" s="42">
        <v>37952</v>
      </c>
      <c r="C241"/>
      <c r="D241" s="43"/>
    </row>
    <row r="242" spans="1:5" ht="23.25">
      <c r="A242" s="41">
        <v>23343</v>
      </c>
      <c r="B242" s="42">
        <v>37953</v>
      </c>
      <c r="C242"/>
      <c r="D242" s="43"/>
      <c r="E242" s="50"/>
    </row>
    <row r="243" spans="1:4" ht="23.25">
      <c r="A243" s="41">
        <v>23344</v>
      </c>
      <c r="B243" s="42">
        <v>37954</v>
      </c>
      <c r="C243"/>
      <c r="D243" s="43"/>
    </row>
    <row r="244" spans="1:4" ht="23.25">
      <c r="A244" s="41">
        <v>23345</v>
      </c>
      <c r="B244" s="42">
        <v>37955</v>
      </c>
      <c r="C244"/>
      <c r="D244" s="43"/>
    </row>
    <row r="245" spans="1:4" ht="23.25">
      <c r="A245" s="41">
        <v>23346</v>
      </c>
      <c r="B245" s="42">
        <v>37956</v>
      </c>
      <c r="C245"/>
      <c r="D245" s="43"/>
    </row>
    <row r="246" spans="1:4" ht="23.25">
      <c r="A246" s="41">
        <v>23347</v>
      </c>
      <c r="B246" s="42">
        <v>37957</v>
      </c>
      <c r="C246"/>
      <c r="D246" s="43"/>
    </row>
    <row r="247" spans="1:4" ht="23.25">
      <c r="A247" s="41">
        <v>23348</v>
      </c>
      <c r="B247" s="42">
        <v>37958</v>
      </c>
      <c r="C247"/>
      <c r="D247" s="43"/>
    </row>
    <row r="248" spans="1:4" ht="23.25">
      <c r="A248" s="41">
        <v>23349</v>
      </c>
      <c r="B248" s="42">
        <v>37959</v>
      </c>
      <c r="C248"/>
      <c r="D248" s="43"/>
    </row>
    <row r="249" spans="1:4" ht="23.25">
      <c r="A249" s="41">
        <v>23350</v>
      </c>
      <c r="B249" s="42">
        <v>37960</v>
      </c>
      <c r="C249"/>
      <c r="D249" s="43"/>
    </row>
    <row r="250" spans="1:4" ht="23.25">
      <c r="A250" s="41">
        <v>23351</v>
      </c>
      <c r="B250" s="42">
        <v>37961</v>
      </c>
      <c r="C250"/>
      <c r="D250" s="43"/>
    </row>
    <row r="251" spans="1:4" ht="23.25">
      <c r="A251" s="41">
        <v>23352</v>
      </c>
      <c r="B251" s="42">
        <v>37962</v>
      </c>
      <c r="C251"/>
      <c r="D251" s="43"/>
    </row>
    <row r="252" spans="1:4" ht="23.25">
      <c r="A252" s="41">
        <v>23353</v>
      </c>
      <c r="B252" s="42">
        <v>37963</v>
      </c>
      <c r="C252"/>
      <c r="D252" s="43"/>
    </row>
    <row r="253" spans="1:4" ht="23.25">
      <c r="A253" s="41">
        <v>23354</v>
      </c>
      <c r="B253" s="42">
        <v>37964</v>
      </c>
      <c r="C253"/>
      <c r="D253" s="43"/>
    </row>
    <row r="254" spans="1:4" ht="23.25">
      <c r="A254" s="41">
        <v>23355</v>
      </c>
      <c r="B254" s="42">
        <v>37965</v>
      </c>
      <c r="C254"/>
      <c r="D254" s="43"/>
    </row>
    <row r="255" spans="1:4" ht="23.25">
      <c r="A255" s="41">
        <v>23356</v>
      </c>
      <c r="B255" s="42">
        <v>37966</v>
      </c>
      <c r="C255"/>
      <c r="D255" s="43"/>
    </row>
    <row r="256" spans="1:4" ht="23.25">
      <c r="A256" s="41">
        <v>23357</v>
      </c>
      <c r="B256" s="42">
        <v>37967</v>
      </c>
      <c r="C256"/>
      <c r="D256" s="43"/>
    </row>
    <row r="257" spans="1:4" ht="23.25">
      <c r="A257" s="41">
        <v>23358</v>
      </c>
      <c r="B257" s="42">
        <v>37968</v>
      </c>
      <c r="C257"/>
      <c r="D257" s="43"/>
    </row>
    <row r="258" spans="1:4" ht="23.25">
      <c r="A258" s="41">
        <v>23359</v>
      </c>
      <c r="B258" s="42">
        <v>37969</v>
      </c>
      <c r="C258"/>
      <c r="D258" s="43"/>
    </row>
    <row r="259" spans="1:4" ht="23.25">
      <c r="A259" s="41">
        <v>23360</v>
      </c>
      <c r="B259" s="42">
        <v>37970</v>
      </c>
      <c r="C259"/>
      <c r="D259" s="43"/>
    </row>
    <row r="260" spans="1:4" ht="23.25">
      <c r="A260" s="41">
        <v>23361</v>
      </c>
      <c r="B260" s="42">
        <v>37971</v>
      </c>
      <c r="C260"/>
      <c r="D260" s="43"/>
    </row>
    <row r="261" spans="1:4" ht="23.25">
      <c r="A261" s="41">
        <v>23362</v>
      </c>
      <c r="B261" s="42">
        <v>37972</v>
      </c>
      <c r="C261"/>
      <c r="D261" s="43"/>
    </row>
    <row r="262" spans="1:4" ht="23.25">
      <c r="A262" s="41">
        <v>23363</v>
      </c>
      <c r="B262" s="42">
        <v>37973</v>
      </c>
      <c r="C262"/>
      <c r="D262" s="43"/>
    </row>
    <row r="263" spans="1:4" ht="23.25">
      <c r="A263" s="41">
        <v>23364</v>
      </c>
      <c r="B263" s="42">
        <v>37974</v>
      </c>
      <c r="C263"/>
      <c r="D263" s="43"/>
    </row>
    <row r="264" spans="1:4" ht="23.25">
      <c r="A264" s="41">
        <v>23365</v>
      </c>
      <c r="B264" s="42">
        <v>37975</v>
      </c>
      <c r="C264"/>
      <c r="D264" s="43"/>
    </row>
    <row r="265" spans="1:4" ht="23.25">
      <c r="A265" s="41">
        <v>23366</v>
      </c>
      <c r="B265" s="42">
        <v>37976</v>
      </c>
      <c r="C265"/>
      <c r="D265" s="43"/>
    </row>
    <row r="266" spans="1:4" ht="23.25">
      <c r="A266" s="41">
        <v>23367</v>
      </c>
      <c r="B266" s="42">
        <v>37977</v>
      </c>
      <c r="C266"/>
      <c r="D266" s="43"/>
    </row>
    <row r="267" spans="1:4" ht="23.25">
      <c r="A267" s="41">
        <v>23368</v>
      </c>
      <c r="B267" s="42">
        <v>37978</v>
      </c>
      <c r="C267"/>
      <c r="D267" s="43"/>
    </row>
    <row r="268" spans="1:4" ht="23.25">
      <c r="A268" s="41">
        <v>23369</v>
      </c>
      <c r="B268" s="42">
        <v>37979</v>
      </c>
      <c r="C268"/>
      <c r="D268" s="43"/>
    </row>
    <row r="269" spans="1:4" ht="23.25">
      <c r="A269" s="41">
        <v>23370</v>
      </c>
      <c r="B269" s="42">
        <v>37980</v>
      </c>
      <c r="C269"/>
      <c r="D269" s="43"/>
    </row>
    <row r="270" spans="1:4" ht="23.25">
      <c r="A270" s="41">
        <v>23371</v>
      </c>
      <c r="B270" s="42">
        <v>37981</v>
      </c>
      <c r="C270"/>
      <c r="D270" s="43"/>
    </row>
    <row r="271" spans="1:4" ht="23.25">
      <c r="A271" s="41">
        <v>23372</v>
      </c>
      <c r="B271" s="42">
        <v>37982</v>
      </c>
      <c r="C271"/>
      <c r="D271" s="43"/>
    </row>
    <row r="272" spans="1:4" ht="23.25">
      <c r="A272" s="41">
        <v>23373</v>
      </c>
      <c r="B272" s="42">
        <v>37983</v>
      </c>
      <c r="C272"/>
      <c r="D272" s="43"/>
    </row>
    <row r="273" spans="1:4" ht="23.25">
      <c r="A273" s="41">
        <v>23374</v>
      </c>
      <c r="B273" s="42">
        <v>37984</v>
      </c>
      <c r="C273"/>
      <c r="D273" s="43"/>
    </row>
    <row r="274" spans="1:4" ht="23.25">
      <c r="A274" s="41">
        <v>23375</v>
      </c>
      <c r="B274" s="42">
        <v>37985</v>
      </c>
      <c r="C274"/>
      <c r="D274" s="43"/>
    </row>
    <row r="275" spans="1:5" ht="23.25">
      <c r="A275" s="41">
        <v>23376</v>
      </c>
      <c r="B275" s="42">
        <v>37986</v>
      </c>
      <c r="C275"/>
      <c r="D275" s="43"/>
      <c r="E275" s="50"/>
    </row>
    <row r="276" spans="1:4" ht="23.25">
      <c r="A276" s="41">
        <v>23377</v>
      </c>
      <c r="B276" s="42">
        <v>37987</v>
      </c>
      <c r="C276"/>
      <c r="D276" s="43"/>
    </row>
    <row r="277" spans="1:4" ht="23.25">
      <c r="A277" s="41">
        <v>23378</v>
      </c>
      <c r="B277" s="42">
        <v>37988</v>
      </c>
      <c r="C277"/>
      <c r="D277" s="43"/>
    </row>
    <row r="278" spans="1:4" ht="23.25">
      <c r="A278" s="41">
        <v>23379</v>
      </c>
      <c r="B278" s="42">
        <v>37989</v>
      </c>
      <c r="C278"/>
      <c r="D278" s="43"/>
    </row>
    <row r="279" spans="1:4" ht="23.25">
      <c r="A279" s="41">
        <v>23380</v>
      </c>
      <c r="B279" s="42">
        <v>37990</v>
      </c>
      <c r="C279"/>
      <c r="D279" s="43"/>
    </row>
    <row r="280" spans="1:7" ht="23.25">
      <c r="A280" s="41">
        <v>23381</v>
      </c>
      <c r="B280" s="42">
        <v>37991</v>
      </c>
      <c r="C280"/>
      <c r="D280" s="43"/>
      <c r="G280" s="44"/>
    </row>
    <row r="281" spans="1:4" ht="23.25">
      <c r="A281" s="41">
        <v>23382</v>
      </c>
      <c r="B281" s="42">
        <v>37992</v>
      </c>
      <c r="C281"/>
      <c r="D281" s="43"/>
    </row>
    <row r="282" spans="1:4" ht="23.25">
      <c r="A282" s="41">
        <v>23383</v>
      </c>
      <c r="B282" s="42">
        <v>37993</v>
      </c>
      <c r="C282"/>
      <c r="D282" s="43"/>
    </row>
    <row r="283" spans="1:4" ht="23.25">
      <c r="A283" s="41">
        <v>23384</v>
      </c>
      <c r="B283" s="42">
        <v>37994</v>
      </c>
      <c r="C283"/>
      <c r="D283" s="43"/>
    </row>
    <row r="284" spans="1:4" ht="23.25">
      <c r="A284" s="41">
        <v>23385</v>
      </c>
      <c r="B284" s="42">
        <v>37995</v>
      </c>
      <c r="C284"/>
      <c r="D284" s="43"/>
    </row>
    <row r="285" spans="1:4" ht="23.25">
      <c r="A285" s="41">
        <v>23386</v>
      </c>
      <c r="B285" s="42">
        <v>37996</v>
      </c>
      <c r="C285"/>
      <c r="D285" s="43"/>
    </row>
    <row r="286" spans="1:4" ht="23.25">
      <c r="A286" s="41">
        <v>23387</v>
      </c>
      <c r="B286" s="42">
        <v>37997</v>
      </c>
      <c r="C286"/>
      <c r="D286" s="43"/>
    </row>
    <row r="287" spans="1:4" ht="23.25">
      <c r="A287" s="41">
        <v>23388</v>
      </c>
      <c r="B287" s="42">
        <v>37998</v>
      </c>
      <c r="C287"/>
      <c r="D287" s="43"/>
    </row>
    <row r="288" spans="1:4" ht="23.25">
      <c r="A288" s="41">
        <v>23389</v>
      </c>
      <c r="B288" s="42">
        <v>37999</v>
      </c>
      <c r="C288"/>
      <c r="D288" s="43"/>
    </row>
    <row r="289" spans="1:4" ht="23.25">
      <c r="A289" s="41">
        <v>23390</v>
      </c>
      <c r="B289" s="42">
        <v>38000</v>
      </c>
      <c r="C289"/>
      <c r="D289" s="43"/>
    </row>
    <row r="290" spans="1:4" ht="23.25">
      <c r="A290" s="41">
        <v>23391</v>
      </c>
      <c r="B290" s="42">
        <v>38001</v>
      </c>
      <c r="C290"/>
      <c r="D290" s="43"/>
    </row>
    <row r="291" spans="1:4" ht="23.25">
      <c r="A291" s="41">
        <v>23392</v>
      </c>
      <c r="B291" s="42">
        <v>38002</v>
      </c>
      <c r="C291"/>
      <c r="D291" s="43"/>
    </row>
    <row r="292" spans="1:4" ht="23.25">
      <c r="A292" s="41">
        <v>23393</v>
      </c>
      <c r="B292" s="42">
        <v>38003</v>
      </c>
      <c r="C292"/>
      <c r="D292" s="43"/>
    </row>
    <row r="293" spans="1:4" ht="23.25">
      <c r="A293" s="41">
        <v>23394</v>
      </c>
      <c r="B293" s="42">
        <v>38004</v>
      </c>
      <c r="C293"/>
      <c r="D293" s="43"/>
    </row>
    <row r="294" spans="1:4" ht="23.25">
      <c r="A294" s="41">
        <v>23395</v>
      </c>
      <c r="B294" s="42">
        <v>38005</v>
      </c>
      <c r="C294"/>
      <c r="D294" s="43"/>
    </row>
    <row r="295" spans="1:4" ht="23.25">
      <c r="A295" s="41">
        <v>23396</v>
      </c>
      <c r="B295" s="42">
        <v>38006</v>
      </c>
      <c r="C295"/>
      <c r="D295" s="43"/>
    </row>
    <row r="296" spans="1:4" ht="23.25">
      <c r="A296" s="41">
        <v>23397</v>
      </c>
      <c r="B296" s="42">
        <v>38007</v>
      </c>
      <c r="C296"/>
      <c r="D296" s="43"/>
    </row>
    <row r="297" spans="1:4" ht="23.25">
      <c r="A297" s="41">
        <v>23398</v>
      </c>
      <c r="B297" s="42">
        <v>38008</v>
      </c>
      <c r="C297"/>
      <c r="D297" s="43"/>
    </row>
    <row r="298" spans="1:4" ht="23.25">
      <c r="A298" s="41">
        <v>23399</v>
      </c>
      <c r="B298" s="42">
        <v>38009</v>
      </c>
      <c r="C298"/>
      <c r="D298" s="43"/>
    </row>
    <row r="299" spans="1:4" ht="23.25">
      <c r="A299" s="41">
        <v>23400</v>
      </c>
      <c r="B299" s="42">
        <v>38010</v>
      </c>
      <c r="C299"/>
      <c r="D299" s="43"/>
    </row>
    <row r="300" spans="1:4" ht="23.25">
      <c r="A300" s="41">
        <v>23401</v>
      </c>
      <c r="B300" s="42">
        <v>38011</v>
      </c>
      <c r="C300"/>
      <c r="D300" s="43"/>
    </row>
    <row r="301" spans="1:4" ht="23.25">
      <c r="A301" s="41">
        <v>23402</v>
      </c>
      <c r="B301" s="42">
        <v>38012</v>
      </c>
      <c r="C301"/>
      <c r="D301" s="43"/>
    </row>
    <row r="302" spans="1:4" ht="23.25">
      <c r="A302" s="41">
        <v>23403</v>
      </c>
      <c r="B302" s="42">
        <v>38013</v>
      </c>
      <c r="C302"/>
      <c r="D302" s="43"/>
    </row>
    <row r="303" spans="1:4" ht="23.25">
      <c r="A303" s="41">
        <v>23404</v>
      </c>
      <c r="B303" s="42">
        <v>38014</v>
      </c>
      <c r="C303"/>
      <c r="D303" s="43"/>
    </row>
    <row r="304" spans="1:4" ht="23.25">
      <c r="A304" s="41">
        <v>23405</v>
      </c>
      <c r="B304" s="42">
        <v>38015</v>
      </c>
      <c r="C304"/>
      <c r="D304" s="43"/>
    </row>
    <row r="305" spans="1:4" ht="23.25">
      <c r="A305" s="41">
        <v>23406</v>
      </c>
      <c r="B305" s="42">
        <v>38016</v>
      </c>
      <c r="C305"/>
      <c r="D305" s="43"/>
    </row>
    <row r="306" spans="1:4" ht="23.25">
      <c r="A306" s="41">
        <v>23407</v>
      </c>
      <c r="B306" s="42">
        <v>38017</v>
      </c>
      <c r="C306"/>
      <c r="D306" s="43"/>
    </row>
    <row r="307" spans="1:4" ht="23.25">
      <c r="A307" s="41">
        <v>23408</v>
      </c>
      <c r="B307" s="42">
        <v>38018</v>
      </c>
      <c r="C307"/>
      <c r="D307" s="43"/>
    </row>
    <row r="308" spans="1:4" ht="23.25">
      <c r="A308" s="41">
        <v>23409</v>
      </c>
      <c r="B308" s="42">
        <v>38019</v>
      </c>
      <c r="C308"/>
      <c r="D308" s="43"/>
    </row>
    <row r="309" spans="1:4" ht="23.25">
      <c r="A309" s="41">
        <v>23410</v>
      </c>
      <c r="B309" s="42">
        <v>38020</v>
      </c>
      <c r="C309"/>
      <c r="D309" s="43"/>
    </row>
    <row r="310" spans="1:4" ht="23.25">
      <c r="A310" s="41">
        <v>23411</v>
      </c>
      <c r="B310" s="42">
        <v>38021</v>
      </c>
      <c r="C310"/>
      <c r="D310" s="43"/>
    </row>
    <row r="311" spans="1:4" ht="23.25">
      <c r="A311" s="41">
        <v>23412</v>
      </c>
      <c r="B311" s="42">
        <v>38022</v>
      </c>
      <c r="C311"/>
      <c r="D311" s="43"/>
    </row>
    <row r="312" spans="1:4" ht="23.25">
      <c r="A312" s="41">
        <v>23413</v>
      </c>
      <c r="B312" s="42">
        <v>38023</v>
      </c>
      <c r="C312"/>
      <c r="D312" s="43"/>
    </row>
    <row r="313" spans="1:4" ht="23.25">
      <c r="A313" s="41">
        <v>23414</v>
      </c>
      <c r="B313" s="42">
        <v>38024</v>
      </c>
      <c r="C313"/>
      <c r="D313" s="43"/>
    </row>
    <row r="314" spans="1:4" ht="23.25">
      <c r="A314" s="41">
        <v>23415</v>
      </c>
      <c r="B314" s="42">
        <v>38025</v>
      </c>
      <c r="C314"/>
      <c r="D314" s="43"/>
    </row>
    <row r="315" spans="1:4" ht="23.25">
      <c r="A315" s="41">
        <v>23416</v>
      </c>
      <c r="B315" s="42">
        <v>38026</v>
      </c>
      <c r="C315"/>
      <c r="D315" s="43"/>
    </row>
    <row r="316" spans="1:4" ht="23.25">
      <c r="A316" s="41">
        <v>23417</v>
      </c>
      <c r="B316" s="42">
        <v>38027</v>
      </c>
      <c r="C316"/>
      <c r="D316" s="43"/>
    </row>
    <row r="317" spans="1:4" ht="23.25">
      <c r="A317" s="41">
        <v>23418</v>
      </c>
      <c r="B317" s="42">
        <v>38028</v>
      </c>
      <c r="C317"/>
      <c r="D317" s="43"/>
    </row>
    <row r="318" spans="1:4" ht="23.25">
      <c r="A318" s="41">
        <v>23419</v>
      </c>
      <c r="B318" s="42">
        <v>38029</v>
      </c>
      <c r="C318"/>
      <c r="D318" s="43"/>
    </row>
    <row r="319" spans="1:4" ht="23.25">
      <c r="A319" s="41">
        <v>23420</v>
      </c>
      <c r="B319" s="42">
        <v>38030</v>
      </c>
      <c r="C319"/>
      <c r="D319" s="43"/>
    </row>
    <row r="320" spans="1:4" ht="23.25">
      <c r="A320" s="41">
        <v>23421</v>
      </c>
      <c r="B320" s="42">
        <v>38031</v>
      </c>
      <c r="C320"/>
      <c r="D320" s="43"/>
    </row>
    <row r="321" spans="1:4" ht="23.25">
      <c r="A321" s="41">
        <v>23422</v>
      </c>
      <c r="B321" s="42">
        <v>38032</v>
      </c>
      <c r="C321"/>
      <c r="D321" s="43"/>
    </row>
    <row r="322" spans="1:4" ht="23.25">
      <c r="A322" s="41">
        <v>23423</v>
      </c>
      <c r="B322" s="42">
        <v>38033</v>
      </c>
      <c r="C322"/>
      <c r="D322" s="43"/>
    </row>
    <row r="323" spans="1:4" ht="23.25">
      <c r="A323" s="41">
        <v>23424</v>
      </c>
      <c r="B323" s="42">
        <v>38034</v>
      </c>
      <c r="C323"/>
      <c r="D323" s="43"/>
    </row>
    <row r="324" spans="1:4" ht="23.25">
      <c r="A324" s="41">
        <v>23425</v>
      </c>
      <c r="B324" s="42">
        <v>38035</v>
      </c>
      <c r="C324"/>
      <c r="D324" s="43"/>
    </row>
    <row r="325" spans="1:4" ht="23.25">
      <c r="A325" s="41">
        <v>23426</v>
      </c>
      <c r="B325" s="42">
        <v>38036</v>
      </c>
      <c r="C325"/>
      <c r="D325" s="43"/>
    </row>
    <row r="326" spans="1:4" ht="23.25">
      <c r="A326" s="41">
        <v>23427</v>
      </c>
      <c r="B326" s="42">
        <v>38037</v>
      </c>
      <c r="C326"/>
      <c r="D326" s="43"/>
    </row>
    <row r="327" spans="1:4" ht="23.25">
      <c r="A327" s="41">
        <v>23428</v>
      </c>
      <c r="B327" s="42">
        <v>38038</v>
      </c>
      <c r="C327"/>
      <c r="D327" s="43"/>
    </row>
    <row r="328" spans="1:4" ht="23.25">
      <c r="A328" s="41">
        <v>23429</v>
      </c>
      <c r="B328" s="42">
        <v>38039</v>
      </c>
      <c r="C328"/>
      <c r="D328" s="43"/>
    </row>
    <row r="329" spans="1:4" ht="23.25">
      <c r="A329" s="41">
        <v>23430</v>
      </c>
      <c r="B329" s="42">
        <v>38040</v>
      </c>
      <c r="C329"/>
      <c r="D329" s="43"/>
    </row>
    <row r="330" spans="1:4" ht="23.25">
      <c r="A330" s="41">
        <v>23431</v>
      </c>
      <c r="B330" s="42">
        <v>38041</v>
      </c>
      <c r="C330"/>
      <c r="D330" s="43"/>
    </row>
    <row r="331" spans="1:4" ht="23.25">
      <c r="A331" s="41">
        <v>23432</v>
      </c>
      <c r="B331" s="42">
        <v>38042</v>
      </c>
      <c r="C331"/>
      <c r="D331" s="43"/>
    </row>
    <row r="332" spans="1:5" ht="23.25">
      <c r="A332" s="41">
        <v>23433</v>
      </c>
      <c r="B332" s="42">
        <v>38043</v>
      </c>
      <c r="C332"/>
      <c r="D332" s="43"/>
      <c r="E332" s="50"/>
    </row>
    <row r="333" spans="1:4" ht="23.25">
      <c r="A333" s="41">
        <v>23434</v>
      </c>
      <c r="B333" s="42">
        <v>38044</v>
      </c>
      <c r="C333"/>
      <c r="D333" s="43"/>
    </row>
    <row r="334" spans="1:4" ht="23.25">
      <c r="A334" s="41">
        <v>23435</v>
      </c>
      <c r="B334" s="42">
        <v>38045</v>
      </c>
      <c r="C334"/>
      <c r="D334" s="43"/>
    </row>
    <row r="335" spans="1:4" ht="23.25">
      <c r="A335" s="41">
        <v>23436</v>
      </c>
      <c r="B335" s="42">
        <v>38046</v>
      </c>
      <c r="C335"/>
      <c r="D335" s="43"/>
    </row>
    <row r="336" spans="1:4" ht="23.25">
      <c r="A336" s="41">
        <v>23437</v>
      </c>
      <c r="B336" s="42">
        <v>38047</v>
      </c>
      <c r="C336"/>
      <c r="D336" s="43"/>
    </row>
    <row r="337" spans="1:4" ht="23.25">
      <c r="A337" s="41">
        <v>23438</v>
      </c>
      <c r="B337" s="42">
        <v>38048</v>
      </c>
      <c r="C337"/>
      <c r="D337" s="43"/>
    </row>
    <row r="338" spans="1:4" ht="23.25">
      <c r="A338" s="41">
        <v>23439</v>
      </c>
      <c r="B338" s="42">
        <v>38049</v>
      </c>
      <c r="C338"/>
      <c r="D338" s="43"/>
    </row>
    <row r="339" spans="1:4" ht="23.25">
      <c r="A339" s="41">
        <v>23440</v>
      </c>
      <c r="B339" s="42">
        <v>38050</v>
      </c>
      <c r="C339"/>
      <c r="D339" s="43"/>
    </row>
    <row r="340" spans="1:4" ht="23.25">
      <c r="A340" s="41">
        <v>23441</v>
      </c>
      <c r="B340" s="42">
        <v>38051</v>
      </c>
      <c r="C340"/>
      <c r="D340" s="43"/>
    </row>
    <row r="341" spans="1:4" ht="23.25">
      <c r="A341" s="41">
        <v>23442</v>
      </c>
      <c r="B341" s="42">
        <v>38052</v>
      </c>
      <c r="C341"/>
      <c r="D341" s="43"/>
    </row>
    <row r="342" spans="1:4" ht="23.25">
      <c r="A342" s="41">
        <v>23443</v>
      </c>
      <c r="B342" s="42">
        <v>38053</v>
      </c>
      <c r="C342"/>
      <c r="D342" s="43"/>
    </row>
    <row r="343" spans="1:4" ht="23.25">
      <c r="A343" s="41">
        <v>23444</v>
      </c>
      <c r="B343" s="42">
        <v>38054</v>
      </c>
      <c r="C343"/>
      <c r="D343" s="43"/>
    </row>
    <row r="344" spans="1:4" ht="23.25">
      <c r="A344" s="41">
        <v>23445</v>
      </c>
      <c r="B344" s="42">
        <v>38055</v>
      </c>
      <c r="C344"/>
      <c r="D344" s="43"/>
    </row>
    <row r="345" spans="1:4" ht="23.25">
      <c r="A345" s="41">
        <v>23446</v>
      </c>
      <c r="B345" s="42">
        <v>38056</v>
      </c>
      <c r="C345"/>
      <c r="D345" s="43"/>
    </row>
    <row r="346" spans="1:4" ht="23.25">
      <c r="A346" s="41">
        <v>23447</v>
      </c>
      <c r="B346" s="42">
        <v>38057</v>
      </c>
      <c r="C346"/>
      <c r="D346" s="43"/>
    </row>
    <row r="347" spans="1:4" ht="23.25">
      <c r="A347" s="41">
        <v>23448</v>
      </c>
      <c r="B347" s="42">
        <v>38058</v>
      </c>
      <c r="C347"/>
      <c r="D347" s="43"/>
    </row>
    <row r="348" spans="1:4" ht="23.25">
      <c r="A348" s="41">
        <v>23449</v>
      </c>
      <c r="B348" s="42">
        <v>38059</v>
      </c>
      <c r="C348"/>
      <c r="D348" s="43"/>
    </row>
    <row r="349" spans="1:4" ht="23.25">
      <c r="A349" s="41">
        <v>23450</v>
      </c>
      <c r="B349" s="42">
        <v>38060</v>
      </c>
      <c r="C349"/>
      <c r="D349" s="43"/>
    </row>
    <row r="350" spans="1:4" ht="23.25">
      <c r="A350" s="41">
        <v>23451</v>
      </c>
      <c r="B350" s="42">
        <v>38061</v>
      </c>
      <c r="C350"/>
      <c r="D350" s="43"/>
    </row>
    <row r="351" spans="1:4" ht="23.25">
      <c r="A351" s="41">
        <v>23452</v>
      </c>
      <c r="B351" s="42">
        <v>38062</v>
      </c>
      <c r="C351"/>
      <c r="D351" s="43"/>
    </row>
    <row r="352" spans="1:4" ht="23.25">
      <c r="A352" s="41">
        <v>23453</v>
      </c>
      <c r="B352" s="42">
        <v>38063</v>
      </c>
      <c r="C352"/>
      <c r="D352" s="43"/>
    </row>
    <row r="353" spans="1:4" ht="23.25">
      <c r="A353" s="41">
        <v>23454</v>
      </c>
      <c r="B353" s="42">
        <v>38064</v>
      </c>
      <c r="C353"/>
      <c r="D353" s="43"/>
    </row>
    <row r="354" spans="1:4" ht="23.25">
      <c r="A354" s="41">
        <v>23455</v>
      </c>
      <c r="B354" s="42">
        <v>38065</v>
      </c>
      <c r="C354"/>
      <c r="D354" s="43"/>
    </row>
    <row r="355" spans="1:4" ht="23.25">
      <c r="A355" s="41">
        <v>23456</v>
      </c>
      <c r="B355" s="42">
        <v>38066</v>
      </c>
      <c r="C355"/>
      <c r="D355" s="43"/>
    </row>
    <row r="356" spans="1:4" ht="23.25">
      <c r="A356" s="41">
        <v>23457</v>
      </c>
      <c r="B356" s="42">
        <v>38067</v>
      </c>
      <c r="C356"/>
      <c r="D356" s="43"/>
    </row>
    <row r="357" spans="1:4" ht="23.25">
      <c r="A357" s="41">
        <v>23458</v>
      </c>
      <c r="B357" s="42">
        <v>38068</v>
      </c>
      <c r="C357"/>
      <c r="D357" s="43"/>
    </row>
    <row r="358" spans="1:4" ht="23.25">
      <c r="A358" s="41">
        <v>23459</v>
      </c>
      <c r="B358" s="42">
        <v>38069</v>
      </c>
      <c r="C358"/>
      <c r="D358" s="43"/>
    </row>
    <row r="359" spans="1:4" ht="23.25">
      <c r="A359" s="41">
        <v>23460</v>
      </c>
      <c r="B359" s="42">
        <v>38070</v>
      </c>
      <c r="C359"/>
      <c r="D359" s="43"/>
    </row>
    <row r="360" spans="1:4" ht="23.25">
      <c r="A360" s="41">
        <v>23461</v>
      </c>
      <c r="B360" s="42">
        <v>38071</v>
      </c>
      <c r="C360"/>
      <c r="D360" s="43"/>
    </row>
    <row r="361" spans="1:4" ht="23.25">
      <c r="A361" s="41">
        <v>23462</v>
      </c>
      <c r="B361" s="42">
        <v>38072</v>
      </c>
      <c r="C361"/>
      <c r="D361" s="43"/>
    </row>
    <row r="362" spans="1:4" ht="23.25">
      <c r="A362" s="41">
        <v>23463</v>
      </c>
      <c r="B362" s="42">
        <v>38073</v>
      </c>
      <c r="C362"/>
      <c r="D362" s="43"/>
    </row>
    <row r="363" spans="1:4" ht="23.25">
      <c r="A363" s="41">
        <v>23464</v>
      </c>
      <c r="B363" s="42">
        <v>38074</v>
      </c>
      <c r="C363"/>
      <c r="D363" s="43"/>
    </row>
    <row r="364" spans="1:4" ht="23.25">
      <c r="A364" s="41">
        <v>23465</v>
      </c>
      <c r="B364" s="42">
        <v>38075</v>
      </c>
      <c r="C364"/>
      <c r="D364" s="43"/>
    </row>
    <row r="365" spans="1:4" ht="23.25">
      <c r="A365" s="41">
        <v>23466</v>
      </c>
      <c r="B365" s="42">
        <v>38076</v>
      </c>
      <c r="C365"/>
      <c r="D365" s="43"/>
    </row>
    <row r="366" spans="1:4" ht="23.25">
      <c r="A366" s="41">
        <v>23467</v>
      </c>
      <c r="B366" s="42">
        <v>38077</v>
      </c>
      <c r="C366"/>
      <c r="D366" s="43"/>
    </row>
    <row r="367" ht="21">
      <c r="E367" s="45"/>
    </row>
  </sheetData>
  <sheetProtection/>
  <mergeCells count="1">
    <mergeCell ref="K34:L34"/>
  </mergeCells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</dc:creator>
  <cp:keywords/>
  <dc:description/>
  <cp:lastModifiedBy>acer</cp:lastModifiedBy>
  <cp:lastPrinted>2020-06-16T08:11:32Z</cp:lastPrinted>
  <dcterms:created xsi:type="dcterms:W3CDTF">2002-04-29T09:06:23Z</dcterms:created>
  <dcterms:modified xsi:type="dcterms:W3CDTF">2020-06-16T08:15:47Z</dcterms:modified>
  <cp:category/>
  <cp:version/>
  <cp:contentType/>
  <cp:contentStatus/>
</cp:coreProperties>
</file>