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<sst xmlns="http://schemas.openxmlformats.org/spreadsheetml/2006/main" count="50" uniqueCount="25">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</sst>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Y.37 แม่น้ำยม อ.วังชิ้น จ.แพร่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Y.37'!$D$33:$O$33</c:f>
              <c:numCache/>
            </c:numRef>
          </c:xVal>
          <c:yVal>
            <c:numRef>
              <c:f>'Return Y.37'!$D$34:$O$34</c:f>
              <c:numCache/>
            </c:numRef>
          </c:yVal>
          <c:smooth val="0"/>
        </c:ser>
        <c:axId val="24741570"/>
        <c:axId val="29446731"/>
      </c:scatterChart>
      <c:valAx>
        <c:axId val="2474157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446731"/>
        <c:crossesAt val="100"/>
        <c:crossBetween val="midCat"/>
        <c:dispUnits/>
        <c:majorUnit val="10"/>
      </c:valAx>
      <c:valAx>
        <c:axId val="29446731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7415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196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9" width="6.28125" style="2" customWidth="1"/>
    <col min="10" max="10" width="7.28125" style="2" customWidth="1"/>
    <col min="11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24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23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AVERAGE(J41:J61)</f>
        <v>1096.3685714285716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(VAR(J41:J61))</f>
        <v>186285.92434285712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1085.3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STDEV(J41:J61)</f>
        <v>431.6085313601402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1290.8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1930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1289.4</v>
      </c>
      <c r="C9" s="17"/>
      <c r="D9" s="18"/>
      <c r="E9" s="20"/>
      <c r="F9" s="20"/>
      <c r="U9" s="2" t="s">
        <v>17</v>
      </c>
      <c r="V9" s="21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1390</v>
      </c>
      <c r="C10" s="17"/>
      <c r="D10" s="18"/>
      <c r="E10" s="22"/>
      <c r="F10" s="23"/>
      <c r="U10" s="2" t="s">
        <v>18</v>
      </c>
      <c r="V10" s="21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994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1101.9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1546.5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411.75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776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527.2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1099.95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2150.64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1021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893.65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1243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440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909.8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1072.55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757.3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2562</v>
      </c>
      <c r="B26" s="16">
        <v>1093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6"/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1032.31</v>
      </c>
      <c r="E34" s="53">
        <f aca="true" t="shared" si="1" ref="E34:O34">ROUND((((-LN(-LN(1-1/E33)))+$B$83*$B$84)/$B$83),2)</f>
        <v>1248.73</v>
      </c>
      <c r="F34" s="55">
        <f t="shared" si="1"/>
        <v>1387.24</v>
      </c>
      <c r="G34" s="55">
        <f t="shared" si="1"/>
        <v>1489.77</v>
      </c>
      <c r="H34" s="55">
        <f t="shared" si="1"/>
        <v>1571.32</v>
      </c>
      <c r="I34" s="55">
        <f t="shared" si="1"/>
        <v>1792.65</v>
      </c>
      <c r="J34" s="55">
        <f t="shared" si="1"/>
        <v>2083.18</v>
      </c>
      <c r="K34" s="55">
        <f t="shared" si="1"/>
        <v>2175.34</v>
      </c>
      <c r="L34" s="55">
        <f t="shared" si="1"/>
        <v>2459.24</v>
      </c>
      <c r="M34" s="55">
        <f t="shared" si="1"/>
        <v>2741.04</v>
      </c>
      <c r="N34" s="55">
        <f t="shared" si="1"/>
        <v>3021.81</v>
      </c>
      <c r="O34" s="55">
        <f t="shared" si="1"/>
        <v>3392.24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9"/>
      <c r="C41" s="49"/>
      <c r="D41" s="49"/>
      <c r="E41" s="23"/>
      <c r="G41" s="63" t="s">
        <v>21</v>
      </c>
      <c r="I41" s="26">
        <v>2542</v>
      </c>
      <c r="J41" s="25">
        <v>1085.3</v>
      </c>
      <c r="K41" s="26"/>
      <c r="S41" s="26"/>
      <c r="Y41" s="6"/>
      <c r="Z41" s="6"/>
      <c r="AA41" s="6"/>
      <c r="AB41" s="6"/>
    </row>
    <row r="42" spans="1:28" ht="21">
      <c r="A42" s="24"/>
      <c r="B42" s="56"/>
      <c r="C42" s="56"/>
      <c r="D42" s="56"/>
      <c r="E42" s="1"/>
      <c r="I42" s="26">
        <v>2543</v>
      </c>
      <c r="J42" s="25">
        <v>1290.8</v>
      </c>
      <c r="K42" s="26"/>
      <c r="S42" s="26"/>
      <c r="Y42" s="6"/>
      <c r="Z42" s="6"/>
      <c r="AA42" s="6"/>
      <c r="AB42" s="6"/>
    </row>
    <row r="43" spans="1:28" ht="21">
      <c r="A43" s="24"/>
      <c r="B43" s="64"/>
      <c r="C43" s="64"/>
      <c r="D43" s="64"/>
      <c r="E43" s="1"/>
      <c r="I43" s="26">
        <v>2544</v>
      </c>
      <c r="J43" s="25">
        <v>1930</v>
      </c>
      <c r="K43" s="26"/>
      <c r="S43" s="26"/>
      <c r="Y43" s="6"/>
      <c r="Z43" s="6"/>
      <c r="AA43" s="6"/>
      <c r="AB43" s="6"/>
    </row>
    <row r="44" spans="1:28" ht="21">
      <c r="A44" s="24"/>
      <c r="B44" s="56"/>
      <c r="C44" s="56"/>
      <c r="D44" s="56"/>
      <c r="E44" s="1"/>
      <c r="I44" s="26">
        <v>2545</v>
      </c>
      <c r="J44" s="25">
        <v>1289.4</v>
      </c>
      <c r="K44" s="26"/>
      <c r="S44" s="26"/>
      <c r="Y44" s="6"/>
      <c r="Z44" s="6"/>
      <c r="AA44" s="6"/>
      <c r="AB44" s="6"/>
    </row>
    <row r="45" spans="1:28" ht="21">
      <c r="A45" s="24"/>
      <c r="B45" s="56"/>
      <c r="C45" s="56"/>
      <c r="D45" s="56"/>
      <c r="E45" s="65"/>
      <c r="I45" s="26">
        <v>2546</v>
      </c>
      <c r="J45" s="25">
        <v>1390</v>
      </c>
      <c r="K45" s="26"/>
      <c r="S45" s="26"/>
      <c r="Y45" s="6"/>
      <c r="Z45" s="6"/>
      <c r="AA45" s="6"/>
      <c r="AB45" s="6"/>
    </row>
    <row r="46" spans="1:28" ht="21">
      <c r="A46" s="66"/>
      <c r="B46" s="67"/>
      <c r="C46" s="67"/>
      <c r="D46" s="67"/>
      <c r="E46" s="65"/>
      <c r="I46" s="26">
        <v>2547</v>
      </c>
      <c r="J46" s="25">
        <v>994</v>
      </c>
      <c r="K46" s="26"/>
      <c r="S46" s="26"/>
      <c r="Y46" s="6"/>
      <c r="Z46" s="6"/>
      <c r="AA46" s="6"/>
      <c r="AB46" s="6"/>
    </row>
    <row r="47" spans="1:28" ht="21">
      <c r="A47" s="66"/>
      <c r="B47" s="67"/>
      <c r="C47" s="67"/>
      <c r="D47" s="67"/>
      <c r="E47" s="65"/>
      <c r="I47" s="26">
        <v>2548</v>
      </c>
      <c r="J47" s="25">
        <v>1101.9</v>
      </c>
      <c r="K47" s="26"/>
      <c r="S47" s="26"/>
      <c r="Y47" s="6"/>
      <c r="Z47" s="6"/>
      <c r="AA47" s="6"/>
      <c r="AB47" s="6"/>
    </row>
    <row r="48" spans="1:28" ht="21">
      <c r="A48" s="66"/>
      <c r="B48" s="67"/>
      <c r="C48" s="67"/>
      <c r="D48" s="67"/>
      <c r="E48" s="65"/>
      <c r="I48" s="26">
        <v>2549</v>
      </c>
      <c r="J48" s="25">
        <v>1546.5</v>
      </c>
      <c r="K48" s="26"/>
      <c r="S48" s="26"/>
      <c r="Y48" s="6"/>
      <c r="Z48" s="6"/>
      <c r="AA48" s="6"/>
      <c r="AB48" s="6"/>
    </row>
    <row r="49" spans="1:28" ht="21">
      <c r="A49" s="66"/>
      <c r="B49" s="67"/>
      <c r="C49" s="67"/>
      <c r="D49" s="67"/>
      <c r="E49" s="65"/>
      <c r="I49" s="26">
        <v>2550</v>
      </c>
      <c r="J49" s="25">
        <v>411.75</v>
      </c>
      <c r="K49" s="26"/>
      <c r="S49" s="26"/>
      <c r="Y49" s="6"/>
      <c r="Z49" s="6"/>
      <c r="AA49" s="6"/>
      <c r="AB49" s="6"/>
    </row>
    <row r="50" spans="1:28" ht="21">
      <c r="A50" s="66"/>
      <c r="B50" s="67"/>
      <c r="C50" s="67"/>
      <c r="D50" s="67"/>
      <c r="E50" s="65"/>
      <c r="I50" s="26">
        <v>2551</v>
      </c>
      <c r="J50" s="25">
        <v>776</v>
      </c>
      <c r="K50" s="26"/>
      <c r="S50" s="26"/>
      <c r="Y50" s="6"/>
      <c r="Z50" s="6"/>
      <c r="AA50" s="6"/>
      <c r="AB50" s="6"/>
    </row>
    <row r="51" spans="1:28" ht="21">
      <c r="A51" s="66"/>
      <c r="B51" s="67"/>
      <c r="C51" s="67"/>
      <c r="D51" s="67"/>
      <c r="E51" s="65"/>
      <c r="I51" s="26">
        <v>2552</v>
      </c>
      <c r="J51" s="25">
        <v>527.2</v>
      </c>
      <c r="K51" s="26"/>
      <c r="S51" s="26"/>
      <c r="Y51" s="6"/>
      <c r="Z51" s="6"/>
      <c r="AA51" s="6"/>
      <c r="AB51" s="6"/>
    </row>
    <row r="52" spans="1:28" ht="21">
      <c r="A52" s="66"/>
      <c r="B52" s="67"/>
      <c r="C52" s="67"/>
      <c r="D52" s="67"/>
      <c r="E52" s="65"/>
      <c r="I52" s="26">
        <v>2553</v>
      </c>
      <c r="J52" s="25">
        <v>1099.95</v>
      </c>
      <c r="K52" s="26"/>
      <c r="S52" s="26"/>
      <c r="Y52" s="6"/>
      <c r="Z52" s="6"/>
      <c r="AA52" s="6"/>
      <c r="AB52" s="6"/>
    </row>
    <row r="53" spans="1:28" ht="21">
      <c r="A53" s="66"/>
      <c r="B53" s="67"/>
      <c r="C53" s="67"/>
      <c r="D53" s="67"/>
      <c r="E53" s="65"/>
      <c r="I53" s="26">
        <v>2554</v>
      </c>
      <c r="J53" s="25">
        <v>2150.64</v>
      </c>
      <c r="K53" s="26"/>
      <c r="S53" s="26"/>
      <c r="Y53" s="6"/>
      <c r="Z53" s="6"/>
      <c r="AA53" s="6"/>
      <c r="AB53" s="6"/>
    </row>
    <row r="54" spans="1:28" ht="21">
      <c r="A54" s="66"/>
      <c r="B54" s="65"/>
      <c r="C54" s="65"/>
      <c r="D54" s="65"/>
      <c r="E54" s="65"/>
      <c r="I54" s="68">
        <v>2555</v>
      </c>
      <c r="J54" s="25">
        <v>1021</v>
      </c>
      <c r="K54" s="26"/>
      <c r="S54" s="26"/>
      <c r="Y54" s="6"/>
      <c r="Z54" s="6"/>
      <c r="AA54" s="6"/>
      <c r="AB54" s="6"/>
    </row>
    <row r="55" spans="1:28" ht="21">
      <c r="A55" s="66"/>
      <c r="B55" s="65"/>
      <c r="C55" s="65"/>
      <c r="D55" s="65"/>
      <c r="E55" s="65"/>
      <c r="I55" s="26">
        <v>2556</v>
      </c>
      <c r="J55" s="25">
        <v>893.65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2557</v>
      </c>
      <c r="J56" s="25">
        <v>1243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68">
        <v>2558</v>
      </c>
      <c r="J57" s="25">
        <v>440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2559</v>
      </c>
      <c r="J58" s="25">
        <v>909.8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2560</v>
      </c>
      <c r="J59" s="25">
        <v>1072.55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8">
        <v>2561</v>
      </c>
      <c r="J60" s="25">
        <v>757.3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2562</v>
      </c>
      <c r="J61" s="25">
        <v>1093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5"/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0"/>
      <c r="C63" s="70"/>
      <c r="D63" s="70"/>
      <c r="E63" s="70"/>
      <c r="F63" s="70"/>
      <c r="G63" s="7"/>
      <c r="H63" s="7"/>
      <c r="I63" s="71"/>
      <c r="J63" s="78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2"/>
      <c r="C64" s="72"/>
      <c r="D64" s="72"/>
      <c r="E64" s="72"/>
      <c r="F64" s="72"/>
      <c r="G64" s="57"/>
      <c r="H64" s="57"/>
      <c r="I64" s="73"/>
      <c r="J64" s="79"/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5">
        <f>IF($A$79&gt;=6,VLOOKUP($F$78,$X$3:$AC$38,$A$79-4),VLOOKUP($A$78,$X$3:$AC$38,$A$79+1))</f>
        <v>0.525224</v>
      </c>
      <c r="C80" s="75"/>
      <c r="D80" s="75"/>
      <c r="E80" s="75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5">
        <f>IF($A$79&gt;=6,VLOOKUP($F$78,$Y$58:$AD$97,$A$79-4),VLOOKUP($A$78,$Y$58:$AD$97,$A$79+1))</f>
        <v>1.069377</v>
      </c>
      <c r="C81" s="75"/>
      <c r="D81" s="75"/>
      <c r="E81" s="75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6">
        <f>B81/V6</f>
        <v>0.0024776549171306736</v>
      </c>
      <c r="C83" s="76"/>
      <c r="D83" s="76"/>
      <c r="E83" s="76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7">
        <f>V4-(B80/B83)</f>
        <v>884.3842485236482</v>
      </c>
      <c r="C84" s="76"/>
      <c r="D84" s="76"/>
      <c r="E84" s="76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2020-06-09T06:53:58Z</dcterms:modified>
  <cp:category/>
  <cp:version/>
  <cp:contentType/>
  <cp:contentStatus/>
</cp:coreProperties>
</file>